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<sst xmlns="http://schemas.openxmlformats.org/spreadsheetml/2006/main" count="61" uniqueCount="47">
  <si>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平凉市2016年精准扶贫农村饮水安全项目完成情况公示表</t>
  </si>
  <si>
    <t>县(区)     名称</t>
  </si>
  <si>
    <t>工程名称</t>
  </si>
  <si>
    <t xml:space="preserve">工程开工时间 </t>
  </si>
  <si>
    <t>完成主要建设内容</t>
  </si>
  <si>
    <t>总体形象进度（%）</t>
  </si>
  <si>
    <t>到位资金（万元）</t>
  </si>
  <si>
    <t>完成投资</t>
  </si>
  <si>
    <t>已供水人口</t>
  </si>
  <si>
    <t>责任人</t>
  </si>
  <si>
    <t>设计单位名称</t>
  </si>
  <si>
    <t>施工单位名称</t>
  </si>
  <si>
    <t>监理单位名称</t>
  </si>
  <si>
    <t>质监单位名称</t>
  </si>
  <si>
    <t>完工    时间</t>
  </si>
  <si>
    <t>小计</t>
  </si>
  <si>
    <t>中央资金</t>
  </si>
  <si>
    <t>省级财政配套资金</t>
  </si>
  <si>
    <t>省扶贫资金</t>
  </si>
  <si>
    <t>省水利资金</t>
  </si>
  <si>
    <t>贷款</t>
  </si>
  <si>
    <t>县级配套</t>
  </si>
  <si>
    <t>投资完成额（万元）</t>
  </si>
  <si>
    <t>完成率（%）</t>
  </si>
  <si>
    <t>农村人口</t>
  </si>
  <si>
    <t>学校师生</t>
  </si>
  <si>
    <t>占计划（%）</t>
  </si>
  <si>
    <t>入户率（%）</t>
  </si>
  <si>
    <t>政府</t>
  </si>
  <si>
    <t>水务</t>
  </si>
  <si>
    <t>资金</t>
  </si>
  <si>
    <t>到位率（%）</t>
  </si>
  <si>
    <t>静宁县</t>
  </si>
  <si>
    <t>李彦荣</t>
  </si>
  <si>
    <t>王升斌</t>
  </si>
  <si>
    <t>杭州水利水电勘测设计院有限公司</t>
  </si>
  <si>
    <t>静宁县水利工程公司</t>
  </si>
  <si>
    <t>甘肃陇兴工程监理咨询有限公司</t>
  </si>
  <si>
    <t>静宁县水利工程质量监督与安全管理站</t>
  </si>
  <si>
    <t>静宁县精准扶贫曹务永丰饮水安全工程</t>
  </si>
  <si>
    <t>水源工程、输水工程、配水工程、入户工程</t>
  </si>
  <si>
    <t>静宁县精准扶贫哈拉饮水安全工程</t>
  </si>
  <si>
    <t>水源工程、净水厂工程、输水工程、配水工程、入户工程</t>
  </si>
  <si>
    <t>静宁县精准扶贫荞岔饮水安全工程</t>
  </si>
  <si>
    <t>静宁县精准扶贫仁大南门饮水安全工程</t>
  </si>
  <si>
    <t>静宁县精准扶贫农村饮水安全管网延伸工程</t>
  </si>
  <si>
    <t>配水工程、部分入户工程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</si>
</sst>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);[Red]\(0.00\)"/>
    <numFmt numFmtId="178" formatCode="0_);[Red]\(0\)"/>
    <numFmt numFmtId="179" formatCode="m&quot;月&quot;d&quot;日&quot;;@"/>
    <numFmt numFmtId="180" formatCode="0_ "/>
    <numFmt numFmtId="181" formatCode="0.00_ "/>
    <numFmt numFmtId="182" formatCode="0;_㰀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0" borderId="0">
      <alignment/>
      <protection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49" applyFont="1" applyAlignment="1">
      <alignment vertical="center" wrapText="1"/>
      <protection/>
    </xf>
    <xf numFmtId="0" fontId="1" fillId="0" borderId="0" xfId="49" applyFont="1" applyFill="1" applyAlignment="1">
      <alignment vertical="center" wrapText="1"/>
      <protection/>
    </xf>
    <xf numFmtId="0" fontId="0" fillId="0" borderId="0" xfId="49" applyFont="1" applyFill="1" applyAlignment="1">
      <alignment vertical="center" wrapText="1"/>
      <protection/>
    </xf>
    <xf numFmtId="0" fontId="0" fillId="0" borderId="0" xfId="49" applyFont="1" applyAlignment="1">
      <alignment horizontal="center" vertical="center" wrapText="1"/>
      <protection/>
    </xf>
    <xf numFmtId="0" fontId="2" fillId="0" borderId="0" xfId="49" applyFont="1" applyAlignment="1">
      <alignment horizontal="center" vertical="center" wrapText="1"/>
      <protection/>
    </xf>
    <xf numFmtId="0" fontId="3" fillId="0" borderId="9" xfId="49" applyFont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49" applyFont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13" xfId="49" applyFont="1" applyFill="1" applyBorder="1" applyAlignment="1">
      <alignment horizontal="center" vertical="center" wrapText="1"/>
      <protection/>
    </xf>
    <xf numFmtId="0" fontId="3" fillId="0" borderId="14" xfId="49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176" fontId="5" fillId="0" borderId="9" xfId="49" applyNumberFormat="1" applyFont="1" applyFill="1" applyBorder="1" applyAlignment="1">
      <alignment horizontal="center" vertical="center" wrapText="1"/>
      <protection/>
    </xf>
    <xf numFmtId="177" fontId="5" fillId="0" borderId="9" xfId="49" applyNumberFormat="1" applyFont="1" applyFill="1" applyBorder="1" applyAlignment="1">
      <alignment horizontal="center" vertical="center" wrapText="1"/>
      <protection/>
    </xf>
    <xf numFmtId="178" fontId="5" fillId="0" borderId="9" xfId="49" applyNumberFormat="1" applyFont="1" applyFill="1" applyBorder="1" applyAlignment="1">
      <alignment horizontal="center" vertical="center" wrapText="1"/>
      <protection/>
    </xf>
    <xf numFmtId="177" fontId="5" fillId="0" borderId="9" xfId="53" applyNumberFormat="1" applyFont="1" applyFill="1" applyBorder="1" applyAlignment="1">
      <alignment horizontal="center" vertical="center" wrapText="1"/>
      <protection/>
    </xf>
    <xf numFmtId="179" fontId="5" fillId="0" borderId="9" xfId="53" applyNumberFormat="1" applyFont="1" applyFill="1" applyBorder="1" applyAlignment="1">
      <alignment horizontal="center" vertical="center" wrapText="1"/>
      <protection/>
    </xf>
    <xf numFmtId="180" fontId="5" fillId="0" borderId="9" xfId="49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81" fontId="6" fillId="0" borderId="9" xfId="49" applyNumberFormat="1" applyFont="1" applyBorder="1" applyAlignment="1">
      <alignment horizontal="center" vertical="center" wrapText="1"/>
      <protection/>
    </xf>
    <xf numFmtId="0" fontId="3" fillId="0" borderId="15" xfId="49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3" fillId="0" borderId="14" xfId="49" applyFont="1" applyBorder="1" applyAlignment="1">
      <alignment horizontal="center" vertical="center" wrapText="1"/>
      <protection/>
    </xf>
    <xf numFmtId="0" fontId="3" fillId="0" borderId="16" xfId="49" applyFont="1" applyBorder="1" applyAlignment="1">
      <alignment horizontal="center" vertical="center" wrapText="1"/>
      <protection/>
    </xf>
    <xf numFmtId="0" fontId="3" fillId="0" borderId="13" xfId="49" applyFont="1" applyBorder="1" applyAlignment="1">
      <alignment horizontal="center" vertical="center" wrapText="1"/>
      <protection/>
    </xf>
    <xf numFmtId="182" fontId="5" fillId="0" borderId="10" xfId="49" applyNumberFormat="1" applyFont="1" applyBorder="1" applyAlignment="1">
      <alignment horizontal="center" vertical="center" wrapText="1"/>
      <protection/>
    </xf>
    <xf numFmtId="182" fontId="5" fillId="0" borderId="13" xfId="49" applyNumberFormat="1" applyFont="1" applyBorder="1" applyAlignment="1">
      <alignment horizontal="center" vertical="center" wrapText="1"/>
      <protection/>
    </xf>
    <xf numFmtId="182" fontId="5" fillId="0" borderId="14" xfId="49" applyNumberFormat="1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2011年农村饮水安全工程建设进展情况月报表" xfId="49"/>
    <cellStyle name="20% - 强调文字颜色 1" xfId="50"/>
    <cellStyle name="40% - 强调文字颜色 1" xfId="51"/>
    <cellStyle name="20% - 强调文字颜色 2" xfId="52"/>
    <cellStyle name="?鹎%U龡&amp;H?_x0008__x001C__x001C_?_x0007__x0001__x0001_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tabSelected="1" zoomScaleSheetLayoutView="100" workbookViewId="0" topLeftCell="A1">
      <selection activeCell="V8" sqref="V8"/>
    </sheetView>
  </sheetViews>
  <sheetFormatPr defaultColWidth="9.00390625" defaultRowHeight="14.25"/>
  <cols>
    <col min="1" max="1" width="3.75390625" style="1" customWidth="1"/>
    <col min="2" max="2" width="9.75390625" style="1" customWidth="1"/>
    <col min="3" max="3" width="6.125" style="4" customWidth="1"/>
    <col min="4" max="4" width="12.25390625" style="1" customWidth="1"/>
    <col min="5" max="5" width="6.50390625" style="1" customWidth="1"/>
    <col min="6" max="6" width="7.00390625" style="1" customWidth="1"/>
    <col min="7" max="14" width="5.375" style="1" customWidth="1"/>
    <col min="15" max="15" width="6.75390625" style="1" customWidth="1"/>
    <col min="16" max="18" width="5.625" style="1" customWidth="1"/>
    <col min="19" max="19" width="6.875" style="1" customWidth="1"/>
    <col min="20" max="25" width="5.50390625" style="1" customWidth="1"/>
    <col min="26" max="31" width="5.75390625" style="1" customWidth="1"/>
    <col min="32" max="32" width="7.125" style="1" customWidth="1"/>
    <col min="33" max="33" width="6.625" style="1" customWidth="1"/>
    <col min="34" max="34" width="7.00390625" style="1" customWidth="1"/>
    <col min="35" max="35" width="7.875" style="1" customWidth="1"/>
    <col min="36" max="16384" width="9.00390625" style="1" customWidth="1"/>
  </cols>
  <sheetData>
    <row r="1" spans="1:32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1" customFormat="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27"/>
      <c r="AF2" s="27"/>
    </row>
    <row r="3" spans="1:32" s="1" customFormat="1" ht="24.7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8" t="s">
        <v>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4"/>
      <c r="S3" s="6" t="s">
        <v>7</v>
      </c>
      <c r="T3" s="6"/>
      <c r="U3" s="8" t="s">
        <v>8</v>
      </c>
      <c r="V3" s="9"/>
      <c r="W3" s="9"/>
      <c r="X3" s="9"/>
      <c r="Y3" s="24"/>
      <c r="Z3" s="8" t="s">
        <v>9</v>
      </c>
      <c r="AA3" s="24"/>
      <c r="AB3" s="25" t="s">
        <v>10</v>
      </c>
      <c r="AC3" s="25" t="s">
        <v>11</v>
      </c>
      <c r="AD3" s="25" t="s">
        <v>12</v>
      </c>
      <c r="AE3" s="25" t="s">
        <v>13</v>
      </c>
      <c r="AF3" s="6" t="s">
        <v>14</v>
      </c>
    </row>
    <row r="4" spans="1:32" s="1" customFormat="1" ht="28.5" customHeight="1">
      <c r="A4" s="6"/>
      <c r="B4" s="10"/>
      <c r="C4" s="6"/>
      <c r="D4" s="6"/>
      <c r="E4" s="6"/>
      <c r="F4" s="6" t="s">
        <v>15</v>
      </c>
      <c r="G4" s="6" t="s">
        <v>16</v>
      </c>
      <c r="H4" s="6"/>
      <c r="I4" s="6" t="s">
        <v>17</v>
      </c>
      <c r="J4" s="6"/>
      <c r="K4" s="6" t="s">
        <v>18</v>
      </c>
      <c r="L4" s="6"/>
      <c r="M4" s="6" t="s">
        <v>19</v>
      </c>
      <c r="N4" s="6"/>
      <c r="O4" s="6" t="s">
        <v>20</v>
      </c>
      <c r="P4" s="6"/>
      <c r="Q4" s="6" t="s">
        <v>21</v>
      </c>
      <c r="R4" s="6"/>
      <c r="S4" s="25" t="s">
        <v>22</v>
      </c>
      <c r="T4" s="25" t="s">
        <v>23</v>
      </c>
      <c r="U4" s="25" t="s">
        <v>15</v>
      </c>
      <c r="V4" s="25" t="s">
        <v>24</v>
      </c>
      <c r="W4" s="25" t="s">
        <v>25</v>
      </c>
      <c r="X4" s="25" t="s">
        <v>26</v>
      </c>
      <c r="Y4" s="25" t="s">
        <v>27</v>
      </c>
      <c r="Z4" s="25" t="s">
        <v>28</v>
      </c>
      <c r="AA4" s="25" t="s">
        <v>29</v>
      </c>
      <c r="AB4" s="28"/>
      <c r="AC4" s="28"/>
      <c r="AD4" s="28"/>
      <c r="AE4" s="28"/>
      <c r="AF4" s="6"/>
    </row>
    <row r="5" spans="1:32" s="1" customFormat="1" ht="42" customHeight="1">
      <c r="A5" s="6"/>
      <c r="B5" s="11"/>
      <c r="C5" s="6"/>
      <c r="D5" s="6"/>
      <c r="E5" s="6"/>
      <c r="F5" s="6"/>
      <c r="G5" s="6" t="s">
        <v>30</v>
      </c>
      <c r="H5" s="6" t="s">
        <v>31</v>
      </c>
      <c r="I5" s="6" t="s">
        <v>30</v>
      </c>
      <c r="J5" s="6" t="s">
        <v>31</v>
      </c>
      <c r="K5" s="6" t="s">
        <v>30</v>
      </c>
      <c r="L5" s="6" t="s">
        <v>31</v>
      </c>
      <c r="M5" s="6" t="s">
        <v>30</v>
      </c>
      <c r="N5" s="6" t="s">
        <v>31</v>
      </c>
      <c r="O5" s="6" t="s">
        <v>30</v>
      </c>
      <c r="P5" s="6" t="s">
        <v>31</v>
      </c>
      <c r="Q5" s="6" t="s">
        <v>30</v>
      </c>
      <c r="R5" s="6" t="s">
        <v>31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6"/>
    </row>
    <row r="6" spans="1:32" s="2" customFormat="1" ht="33.75" customHeight="1">
      <c r="A6" s="12" t="s">
        <v>32</v>
      </c>
      <c r="B6" s="12" t="s">
        <v>15</v>
      </c>
      <c r="C6" s="13"/>
      <c r="D6" s="14"/>
      <c r="E6" s="15">
        <v>100</v>
      </c>
      <c r="F6" s="16">
        <f aca="true" t="shared" si="0" ref="F6:F11">G6+K6+O6</f>
        <v>2621.83</v>
      </c>
      <c r="G6" s="17">
        <v>400</v>
      </c>
      <c r="H6" s="17">
        <v>100</v>
      </c>
      <c r="I6" s="17"/>
      <c r="J6" s="17"/>
      <c r="K6" s="17">
        <v>1205</v>
      </c>
      <c r="L6" s="17">
        <v>100</v>
      </c>
      <c r="M6" s="17"/>
      <c r="N6" s="17"/>
      <c r="O6" s="16">
        <v>1016.83</v>
      </c>
      <c r="P6" s="17">
        <v>100</v>
      </c>
      <c r="Q6" s="17"/>
      <c r="R6" s="17"/>
      <c r="S6" s="16">
        <v>2621.83</v>
      </c>
      <c r="T6" s="17">
        <v>100</v>
      </c>
      <c r="U6" s="17">
        <f aca="true" t="shared" si="1" ref="U6:U11">V6</f>
        <v>21926</v>
      </c>
      <c r="V6" s="17">
        <f>SUM(V7:V11)</f>
        <v>21926</v>
      </c>
      <c r="W6" s="17"/>
      <c r="X6" s="17">
        <v>100</v>
      </c>
      <c r="Y6" s="17">
        <v>100</v>
      </c>
      <c r="Z6" s="29" t="s">
        <v>33</v>
      </c>
      <c r="AA6" s="29" t="s">
        <v>34</v>
      </c>
      <c r="AB6" s="29" t="s">
        <v>35</v>
      </c>
      <c r="AC6" s="29" t="s">
        <v>36</v>
      </c>
      <c r="AD6" s="29" t="s">
        <v>37</v>
      </c>
      <c r="AE6" s="29" t="s">
        <v>38</v>
      </c>
      <c r="AF6" s="13"/>
    </row>
    <row r="7" spans="1:32" s="3" customFormat="1" ht="51" customHeight="1">
      <c r="A7" s="12"/>
      <c r="B7" s="18" t="s">
        <v>39</v>
      </c>
      <c r="C7" s="19">
        <v>42461</v>
      </c>
      <c r="D7" s="18" t="s">
        <v>40</v>
      </c>
      <c r="E7" s="20">
        <v>100</v>
      </c>
      <c r="F7" s="16">
        <f t="shared" si="0"/>
        <v>43.16</v>
      </c>
      <c r="G7" s="17">
        <v>7</v>
      </c>
      <c r="H7" s="17">
        <v>100</v>
      </c>
      <c r="I7" s="17"/>
      <c r="J7" s="17"/>
      <c r="K7" s="22">
        <v>20</v>
      </c>
      <c r="L7" s="17">
        <v>100</v>
      </c>
      <c r="M7" s="17"/>
      <c r="N7" s="17"/>
      <c r="O7" s="23">
        <v>16.159999999999997</v>
      </c>
      <c r="P7" s="17">
        <v>100</v>
      </c>
      <c r="Q7" s="17"/>
      <c r="R7" s="17"/>
      <c r="S7" s="17">
        <v>43.16</v>
      </c>
      <c r="T7" s="17">
        <v>100</v>
      </c>
      <c r="U7" s="17">
        <f t="shared" si="1"/>
        <v>108</v>
      </c>
      <c r="V7" s="17">
        <v>108</v>
      </c>
      <c r="W7" s="17"/>
      <c r="X7" s="17">
        <v>100</v>
      </c>
      <c r="Y7" s="17">
        <v>100</v>
      </c>
      <c r="Z7" s="30"/>
      <c r="AA7" s="30"/>
      <c r="AB7" s="30"/>
      <c r="AC7" s="30"/>
      <c r="AD7" s="30"/>
      <c r="AE7" s="30"/>
      <c r="AF7" s="19">
        <v>42673</v>
      </c>
    </row>
    <row r="8" spans="1:32" s="3" customFormat="1" ht="51" customHeight="1">
      <c r="A8" s="12"/>
      <c r="B8" s="18" t="s">
        <v>41</v>
      </c>
      <c r="C8" s="19">
        <v>42461</v>
      </c>
      <c r="D8" s="18" t="s">
        <v>42</v>
      </c>
      <c r="E8" s="20">
        <v>100</v>
      </c>
      <c r="F8" s="16">
        <f t="shared" si="0"/>
        <v>329.15</v>
      </c>
      <c r="G8" s="17">
        <v>50</v>
      </c>
      <c r="H8" s="17">
        <v>100</v>
      </c>
      <c r="I8" s="17"/>
      <c r="J8" s="17"/>
      <c r="K8" s="22">
        <v>154</v>
      </c>
      <c r="L8" s="17">
        <v>100</v>
      </c>
      <c r="M8" s="17"/>
      <c r="N8" s="17"/>
      <c r="O8" s="23">
        <v>125.14999999999998</v>
      </c>
      <c r="P8" s="17">
        <v>100</v>
      </c>
      <c r="Q8" s="17"/>
      <c r="R8" s="17"/>
      <c r="S8" s="17">
        <v>329.15</v>
      </c>
      <c r="T8" s="17">
        <v>100</v>
      </c>
      <c r="U8" s="17">
        <f t="shared" si="1"/>
        <v>959</v>
      </c>
      <c r="V8" s="17">
        <v>959</v>
      </c>
      <c r="W8" s="17"/>
      <c r="X8" s="17">
        <v>100</v>
      </c>
      <c r="Y8" s="17">
        <v>100</v>
      </c>
      <c r="Z8" s="30"/>
      <c r="AA8" s="30"/>
      <c r="AB8" s="30"/>
      <c r="AC8" s="30"/>
      <c r="AD8" s="30"/>
      <c r="AE8" s="30"/>
      <c r="AF8" s="19">
        <v>42673</v>
      </c>
    </row>
    <row r="9" spans="1:32" s="3" customFormat="1" ht="51" customHeight="1">
      <c r="A9" s="12"/>
      <c r="B9" s="18" t="s">
        <v>43</v>
      </c>
      <c r="C9" s="19">
        <v>42461</v>
      </c>
      <c r="D9" s="18" t="s">
        <v>42</v>
      </c>
      <c r="E9" s="20">
        <v>100</v>
      </c>
      <c r="F9" s="16">
        <f t="shared" si="0"/>
        <v>259.52</v>
      </c>
      <c r="G9" s="17">
        <v>39</v>
      </c>
      <c r="H9" s="17">
        <v>100</v>
      </c>
      <c r="I9" s="17"/>
      <c r="J9" s="17"/>
      <c r="K9" s="22">
        <v>118</v>
      </c>
      <c r="L9" s="17">
        <v>100</v>
      </c>
      <c r="M9" s="17"/>
      <c r="N9" s="17"/>
      <c r="O9" s="23">
        <v>102.51999999999998</v>
      </c>
      <c r="P9" s="17">
        <v>100</v>
      </c>
      <c r="Q9" s="17"/>
      <c r="R9" s="17"/>
      <c r="S9" s="17">
        <v>259.52</v>
      </c>
      <c r="T9" s="17">
        <v>100</v>
      </c>
      <c r="U9" s="17">
        <f t="shared" si="1"/>
        <v>978</v>
      </c>
      <c r="V9" s="17">
        <v>978</v>
      </c>
      <c r="W9" s="17"/>
      <c r="X9" s="17">
        <v>100</v>
      </c>
      <c r="Y9" s="17">
        <v>100</v>
      </c>
      <c r="Z9" s="30"/>
      <c r="AA9" s="30"/>
      <c r="AB9" s="30"/>
      <c r="AC9" s="30"/>
      <c r="AD9" s="30"/>
      <c r="AE9" s="30"/>
      <c r="AF9" s="19">
        <v>42673</v>
      </c>
    </row>
    <row r="10" spans="1:32" s="3" customFormat="1" ht="51" customHeight="1">
      <c r="A10" s="12"/>
      <c r="B10" s="18" t="s">
        <v>44</v>
      </c>
      <c r="C10" s="19">
        <v>42461</v>
      </c>
      <c r="D10" s="18" t="s">
        <v>42</v>
      </c>
      <c r="E10" s="20">
        <v>100</v>
      </c>
      <c r="F10" s="16">
        <f t="shared" si="0"/>
        <v>1067.75</v>
      </c>
      <c r="G10" s="17">
        <v>163</v>
      </c>
      <c r="H10" s="17">
        <v>100</v>
      </c>
      <c r="I10" s="17"/>
      <c r="J10" s="17"/>
      <c r="K10" s="22">
        <v>505</v>
      </c>
      <c r="L10" s="17">
        <v>100</v>
      </c>
      <c r="M10" s="17"/>
      <c r="N10" s="17"/>
      <c r="O10" s="23">
        <v>399.75</v>
      </c>
      <c r="P10" s="17">
        <v>100</v>
      </c>
      <c r="Q10" s="17"/>
      <c r="R10" s="17"/>
      <c r="S10" s="17">
        <v>1067.75</v>
      </c>
      <c r="T10" s="17">
        <v>100</v>
      </c>
      <c r="U10" s="17">
        <f t="shared" si="1"/>
        <v>11709</v>
      </c>
      <c r="V10" s="17">
        <v>11709</v>
      </c>
      <c r="W10" s="17"/>
      <c r="X10" s="17">
        <v>100</v>
      </c>
      <c r="Y10" s="17">
        <v>100</v>
      </c>
      <c r="Z10" s="30"/>
      <c r="AA10" s="30"/>
      <c r="AB10" s="30"/>
      <c r="AC10" s="30"/>
      <c r="AD10" s="30"/>
      <c r="AE10" s="30"/>
      <c r="AF10" s="19">
        <v>42673</v>
      </c>
    </row>
    <row r="11" spans="1:32" s="3" customFormat="1" ht="51" customHeight="1">
      <c r="A11" s="12"/>
      <c r="B11" s="21" t="s">
        <v>45</v>
      </c>
      <c r="C11" s="19">
        <v>42461</v>
      </c>
      <c r="D11" s="18" t="s">
        <v>46</v>
      </c>
      <c r="E11" s="20">
        <v>100</v>
      </c>
      <c r="F11" s="16">
        <f t="shared" si="0"/>
        <v>922.25</v>
      </c>
      <c r="G11" s="17">
        <v>141</v>
      </c>
      <c r="H11" s="17">
        <v>100</v>
      </c>
      <c r="I11" s="17"/>
      <c r="J11" s="17"/>
      <c r="K11" s="22">
        <v>408</v>
      </c>
      <c r="L11" s="17">
        <v>100</v>
      </c>
      <c r="M11" s="17"/>
      <c r="N11" s="17"/>
      <c r="O11" s="23">
        <v>373.25</v>
      </c>
      <c r="P11" s="17">
        <v>100</v>
      </c>
      <c r="Q11" s="17"/>
      <c r="R11" s="17"/>
      <c r="S11" s="17">
        <v>922.25</v>
      </c>
      <c r="T11" s="17">
        <v>100</v>
      </c>
      <c r="U11" s="17">
        <f t="shared" si="1"/>
        <v>8172</v>
      </c>
      <c r="V11" s="17">
        <v>8172</v>
      </c>
      <c r="W11" s="17"/>
      <c r="X11" s="17">
        <v>100</v>
      </c>
      <c r="Y11" s="17">
        <v>100</v>
      </c>
      <c r="Z11" s="31"/>
      <c r="AA11" s="31"/>
      <c r="AB11" s="31"/>
      <c r="AC11" s="31"/>
      <c r="AD11" s="31"/>
      <c r="AE11" s="31"/>
      <c r="AF11" s="19">
        <v>42673</v>
      </c>
    </row>
  </sheetData>
  <sheetProtection/>
  <mergeCells count="39">
    <mergeCell ref="A1:AF1"/>
    <mergeCell ref="Q2:AF2"/>
    <mergeCell ref="F3:R3"/>
    <mergeCell ref="S3:T3"/>
    <mergeCell ref="U3:Y3"/>
    <mergeCell ref="Z3:AA3"/>
    <mergeCell ref="G4:H4"/>
    <mergeCell ref="I4:J4"/>
    <mergeCell ref="K4:L4"/>
    <mergeCell ref="M4:N4"/>
    <mergeCell ref="O4:P4"/>
    <mergeCell ref="Q4:R4"/>
    <mergeCell ref="A3:A5"/>
    <mergeCell ref="A6:A11"/>
    <mergeCell ref="B3:B5"/>
    <mergeCell ref="C3:C5"/>
    <mergeCell ref="D3:D5"/>
    <mergeCell ref="E3:E5"/>
    <mergeCell ref="F4:F5"/>
    <mergeCell ref="S4:S5"/>
    <mergeCell ref="T4:T5"/>
    <mergeCell ref="U4:U5"/>
    <mergeCell ref="V4:V5"/>
    <mergeCell ref="W4:W5"/>
    <mergeCell ref="X4:X5"/>
    <mergeCell ref="Y4:Y5"/>
    <mergeCell ref="Z4:Z5"/>
    <mergeCell ref="Z6:Z11"/>
    <mergeCell ref="AA4:AA5"/>
    <mergeCell ref="AA6:AA11"/>
    <mergeCell ref="AB3:AB5"/>
    <mergeCell ref="AB6:AB11"/>
    <mergeCell ref="AC3:AC5"/>
    <mergeCell ref="AC6:AC11"/>
    <mergeCell ref="AD3:AD5"/>
    <mergeCell ref="AD6:AD11"/>
    <mergeCell ref="AE3:AE5"/>
    <mergeCell ref="AE6:AE11"/>
    <mergeCell ref="AF3:AF5"/>
  </mergeCells>
  <printOptions/>
  <pageMargins left="0.75" right="0.75" top="1" bottom="1" header="0.51" footer="0.51"/>
  <pageSetup fitToHeight="1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2016-11-03T08:54:34Z</dcterms:created>
  <dcterms:modified xsi:type="dcterms:W3CDTF">2016-11-07T00:57:02Z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