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880" windowHeight="1095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'6'!$A$1:$E$26</definedName>
    <definedName name="_xlnm.Print_Area" localSheetId="9">'7'!$A$1:$E$45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<sst xmlns="http://schemas.openxmlformats.org/spreadsheetml/2006/main" count="444" uniqueCount="334">
  <si>
    <t>单位代码：</t>
  </si>
  <si>
    <t>单位名称：静宁县县人民政府办公室</t>
  </si>
  <si>
    <t>部门预算公开表</t>
  </si>
  <si>
    <t>编制日期：2021年5月11日</t>
  </si>
  <si>
    <t>部门领导：韩伟周</t>
  </si>
  <si>
    <t>财务负责人：马步超</t>
  </si>
  <si>
    <t xml:space="preserve">    制表人：杨乾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</si>
  <si>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</si>
  <si>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</si>
  <si>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</si>
  <si>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</si>
  <si>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</si>
  <si>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</si>
  <si>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</si>
  <si>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</si>
  <si>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</si>
  <si>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</si>
  <si>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</si>
  <si>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</si>
  <si>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</si>
  <si>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</si>
  <si>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</si>
  <si>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</si>
  <si>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</si>
  <si>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</si>
  <si>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</si>
  <si>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</si>
  <si>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</si>
  <si>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</si>
  <si>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</si>
  <si>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</si>
  <si>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</si>
  <si>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</si>
  <si>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</si>
  <si>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</si>
  <si>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</si>
  <si>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</si>
  <si>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</si>
  <si>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</si>
  <si>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</si>
  <si>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</si>
  <si>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</si>
  <si>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</si>
  <si>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</si>
  <si>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</si>
  <si>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</si>
  <si>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</si>
  <si>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</si>
  <si>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</si>
  <si>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</si>
  <si>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</si>
  <si>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</si>
  <si>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</si>
  <si>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</si>
  <si>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</si>
  <si>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</si>
  <si>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</si>
  <si>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</si>
  <si>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</si>
  <si>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</si>
  <si>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</si>
  <si>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</si>
  <si>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</si>
  <si>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</si>
  <si>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</si>
  <si>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</si>
  <si>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</si>
  <si>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</si>
  <si>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</si>
  <si>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</si>
  <si>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</si>
  <si>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</si>
  <si>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</si>
  <si>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</si>
  <si>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</si>
  <si>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</si>
  <si>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</si>
  <si>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</si>
  <si>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</si>
  <si>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</si>
  <si>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</si>
  <si>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</si>
  <si>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</si>
  <si>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</si>
  <si>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</si>
  <si>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</si>
  <si>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</si>
  <si>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</si>
  <si>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</si>
  <si>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</si>
  <si>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</si>
  <si>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</si>
  <si>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</si>
  <si>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</si>
  <si>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</si>
  <si>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</si>
  <si>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</si>
  <si>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</si>
  <si>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</si>
  <si>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</si>
  <si>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</si>
  <si>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</si>
  <si>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</si>
  <si>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</si>
  <si>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</si>
  <si>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</si>
  <si>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</si>
  <si>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</si>
  <si>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</si>
  <si>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</si>
  <si>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</si>
  <si>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</si>
  <si>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</si>
  <si>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</si>
  <si>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</si>
  <si>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</si>
  <si>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</si>
  <si>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</si>
  <si>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</si>
  <si>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</si>
  <si>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</si>
  <si>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</si>
  <si>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</si>
  <si>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</si>
  <si>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</si>
  <si>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</si>
  <si>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</si>
  <si>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</si>
  <si>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</si>
  <si>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</si>
  <si>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</si>
  <si>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</si>
  <si>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</si>
  <si>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</si>
  <si>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</si>
  <si>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</si>
  <si>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</si>
  <si>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</si>
  <si>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</si>
  <si>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</si>
  <si>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</si>
  <si>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</si>
  <si>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</si>
  <si>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</si>
  <si>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</si>
  <si>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</si>
  <si>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</si>
  <si>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</si>
  <si>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</si>
  <si>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</si>
  <si>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</si>
  <si>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</si>
  <si>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</si>
  <si>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</si>
  <si>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</si>
  <si>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</si>
  <si>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</si>
  <si>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</si>
  <si>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</si>
  <si>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</si>
  <si>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</si>
  <si>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</si>
  <si>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</si>
  <si>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</si>
  <si>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</si>
  <si>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</si>
  <si>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</si>
  <si>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</si>
  <si>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</si>
  <si>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</si>
  <si>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</si>
  <si>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</si>
  <si>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</si>
  <si>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</si>
  <si>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静宁县人民政府办公室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</si>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</sst>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 ;[Red]\-#,##0.00\ "/>
    <numFmt numFmtId="181" formatCode="0.000_ "/>
    <numFmt numFmtId="182" formatCode="0.00_ "/>
    <numFmt numFmtId="183" formatCode="0.00_ ;[Red]\-0.00\ "/>
    <numFmt numFmtId="184" formatCode="#,##0.000_ ;[Red]\-#,##0.000\ "/>
  </numFmts>
  <fonts count="3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2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u val="single"/>
      <sz val="10"/>
      <color indexed="20"/>
      <name val="Arial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/>
      <right/>
      <top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33" fillId="11" borderId="7" applyNumberFormat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8" fillId="25" borderId="15" xfId="0" applyNumberFormat="1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 applyProtection="1">
      <alignment vertical="center"/>
      <protection/>
    </xf>
    <xf numFmtId="0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24" borderId="16" xfId="0" applyNumberFormat="1" applyFont="1" applyFill="1" applyBorder="1" applyAlignment="1" applyProtection="1">
      <alignment horizontal="center" vertical="center"/>
      <protection/>
    </xf>
    <xf numFmtId="0" fontId="8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25" borderId="15" xfId="0" applyNumberFormat="1" applyFont="1" applyFill="1" applyBorder="1" applyAlignment="1">
      <alignment horizontal="center" vertical="center"/>
    </xf>
    <xf numFmtId="0" fontId="4" fillId="25" borderId="15" xfId="0" applyNumberFormat="1" applyFont="1" applyFill="1" applyBorder="1" applyAlignment="1" applyProtection="1">
      <alignment vertical="center"/>
      <protection/>
    </xf>
    <xf numFmtId="0" fontId="4" fillId="25" borderId="15" xfId="0" applyNumberFormat="1" applyFont="1" applyFill="1" applyBorder="1" applyAlignment="1" applyProtection="1">
      <alignment horizontal="center" vertical="center" wrapText="1"/>
      <protection/>
    </xf>
    <xf numFmtId="0" fontId="4" fillId="25" borderId="15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0" fontId="4" fillId="26" borderId="26" xfId="63" applyNumberFormat="1" applyFont="1" applyFill="1" applyBorder="1" applyAlignment="1" applyProtection="1">
      <alignment horizontal="center" vertical="center" wrapText="1"/>
      <protection/>
    </xf>
    <xf numFmtId="0" fontId="4" fillId="26" borderId="15" xfId="63" applyNumberFormat="1" applyFont="1" applyFill="1" applyBorder="1" applyAlignment="1" applyProtection="1">
      <alignment horizontal="center" vertical="center" wrapText="1"/>
      <protection/>
    </xf>
    <xf numFmtId="181" fontId="4" fillId="26" borderId="15" xfId="63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0" fontId="4" fillId="24" borderId="16" xfId="0" applyNumberFormat="1" applyFont="1" applyFill="1" applyBorder="1" applyAlignment="1" applyProtection="1">
      <alignment horizontal="right" vertical="center"/>
      <protection/>
    </xf>
    <xf numFmtId="182" fontId="4" fillId="25" borderId="15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right" vertical="center"/>
      <protection/>
    </xf>
    <xf numFmtId="9" fontId="4" fillId="25" borderId="15" xfId="25" applyFont="1" applyFill="1" applyBorder="1" applyAlignment="1" applyProtection="1">
      <alignment horizontal="center" vertical="center" wrapText="1"/>
      <protection/>
    </xf>
    <xf numFmtId="0" fontId="8" fillId="24" borderId="10" xfId="0" applyNumberFormat="1" applyFont="1" applyFill="1" applyBorder="1" applyAlignment="1" applyProtection="1">
      <alignment horizontal="right" vertical="center"/>
      <protection/>
    </xf>
    <xf numFmtId="0" fontId="8" fillId="24" borderId="11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vertical="center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0" fontId="4" fillId="26" borderId="27" xfId="63" applyNumberFormat="1" applyFont="1" applyFill="1" applyBorder="1" applyAlignment="1" applyProtection="1">
      <alignment horizontal="center" vertical="center" wrapText="1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4" fontId="4" fillId="24" borderId="11" xfId="0" applyNumberFormat="1" applyFont="1" applyFill="1" applyBorder="1" applyAlignment="1" applyProtection="1">
      <alignment horizontal="center" vertical="center"/>
      <protection/>
    </xf>
    <xf numFmtId="180" fontId="4" fillId="26" borderId="27" xfId="63" applyNumberFormat="1" applyFont="1" applyFill="1" applyBorder="1" applyAlignment="1" applyProtection="1">
      <alignment horizontal="center" vertical="center" wrapText="1"/>
      <protection/>
    </xf>
    <xf numFmtId="180" fontId="4" fillId="26" borderId="15" xfId="63" applyNumberFormat="1" applyFont="1" applyFill="1" applyBorder="1" applyAlignment="1" applyProtection="1">
      <alignment horizontal="center" vertical="center" wrapText="1"/>
      <protection/>
    </xf>
    <xf numFmtId="180" fontId="4" fillId="25" borderId="10" xfId="0" applyNumberFormat="1" applyFont="1" applyFill="1" applyBorder="1" applyAlignment="1" applyProtection="1">
      <alignment horizontal="center" vertical="center"/>
      <protection/>
    </xf>
    <xf numFmtId="4" fontId="8" fillId="24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26" borderId="29" xfId="63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25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4" fillId="26" borderId="31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/>
      <protection/>
    </xf>
    <xf numFmtId="181" fontId="3" fillId="0" borderId="0" xfId="64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183" fontId="4" fillId="0" borderId="32" xfId="65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0" fontId="8" fillId="24" borderId="35" xfId="0" applyNumberFormat="1" applyFont="1" applyFill="1" applyBorder="1" applyAlignment="1" applyProtection="1">
      <alignment horizontal="left" vertical="center"/>
      <protection/>
    </xf>
    <xf numFmtId="181" fontId="4" fillId="26" borderId="15" xfId="63" applyNumberFormat="1" applyFont="1" applyFill="1" applyBorder="1" applyAlignment="1" applyProtection="1">
      <alignment horizontal="right" vertical="center" wrapText="1"/>
      <protection/>
    </xf>
    <xf numFmtId="181" fontId="4" fillId="26" borderId="26" xfId="63" applyNumberFormat="1" applyFont="1" applyFill="1" applyBorder="1" applyAlignment="1" applyProtection="1">
      <alignment horizontal="right" vertical="center" wrapText="1"/>
      <protection/>
    </xf>
    <xf numFmtId="180" fontId="8" fillId="25" borderId="15" xfId="0" applyNumberFormat="1" applyFont="1" applyFill="1" applyBorder="1" applyAlignment="1" applyProtection="1">
      <alignment horizontal="right" vertical="center"/>
      <protection/>
    </xf>
    <xf numFmtId="4" fontId="4" fillId="25" borderId="36" xfId="63" applyNumberFormat="1" applyFont="1" applyFill="1" applyBorder="1" applyAlignment="1" applyProtection="1">
      <alignment horizontal="right" vertical="center" wrapText="1"/>
      <protection/>
    </xf>
    <xf numFmtId="181" fontId="4" fillId="26" borderId="27" xfId="63" applyNumberFormat="1" applyFont="1" applyFill="1" applyBorder="1" applyAlignment="1" applyProtection="1">
      <alignment horizontal="right" vertical="center" wrapText="1"/>
      <protection/>
    </xf>
    <xf numFmtId="4" fontId="4" fillId="25" borderId="0" xfId="63" applyNumberFormat="1" applyFont="1" applyFill="1" applyBorder="1" applyAlignment="1" applyProtection="1">
      <alignment horizontal="right" vertical="center" wrapText="1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181" fontId="4" fillId="25" borderId="37" xfId="0" applyNumberFormat="1" applyFont="1" applyFill="1" applyBorder="1" applyAlignment="1" applyProtection="1">
      <alignment horizontal="right" vertical="center"/>
      <protection/>
    </xf>
    <xf numFmtId="181" fontId="4" fillId="26" borderId="38" xfId="63" applyNumberFormat="1" applyFont="1" applyFill="1" applyBorder="1" applyAlignment="1" applyProtection="1">
      <alignment horizontal="right" vertical="center" wrapText="1"/>
      <protection/>
    </xf>
    <xf numFmtId="180" fontId="4" fillId="25" borderId="15" xfId="0" applyNumberFormat="1" applyFont="1" applyFill="1" applyBorder="1" applyAlignment="1" applyProtection="1">
      <alignment horizontal="right" vertical="center"/>
      <protection/>
    </xf>
    <xf numFmtId="180" fontId="4" fillId="25" borderId="39" xfId="0" applyNumberFormat="1" applyFont="1" applyFill="1" applyBorder="1" applyAlignment="1" applyProtection="1">
      <alignment horizontal="righ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0" xfId="0" applyNumberFormat="1" applyFont="1" applyFill="1" applyBorder="1" applyAlignment="1" applyProtection="1">
      <alignment horizontal="right" vertical="center"/>
      <protection/>
    </xf>
    <xf numFmtId="180" fontId="4" fillId="25" borderId="40" xfId="0" applyNumberFormat="1" applyFont="1" applyFill="1" applyBorder="1" applyAlignment="1" applyProtection="1">
      <alignment horizontal="right" vertical="center"/>
      <protection/>
    </xf>
    <xf numFmtId="180" fontId="4" fillId="25" borderId="27" xfId="0" applyNumberFormat="1" applyFont="1" applyFill="1" applyBorder="1" applyAlignment="1" applyProtection="1">
      <alignment horizontal="right" vertical="center"/>
      <protection/>
    </xf>
    <xf numFmtId="180" fontId="4" fillId="25" borderId="12" xfId="0" applyNumberFormat="1" applyFont="1" applyFill="1" applyBorder="1" applyAlignment="1" applyProtection="1">
      <alignment horizontal="right" vertical="center"/>
      <protection/>
    </xf>
    <xf numFmtId="180" fontId="4" fillId="25" borderId="41" xfId="0" applyNumberFormat="1" applyFont="1" applyFill="1" applyBorder="1" applyAlignment="1" applyProtection="1">
      <alignment horizontal="right" vertical="center"/>
      <protection/>
    </xf>
    <xf numFmtId="181" fontId="4" fillId="25" borderId="42" xfId="0" applyNumberFormat="1" applyFont="1" applyFill="1" applyBorder="1" applyAlignment="1" applyProtection="1">
      <alignment horizontal="right" vertical="center"/>
      <protection/>
    </xf>
    <xf numFmtId="181" fontId="4" fillId="26" borderId="43" xfId="63" applyNumberFormat="1" applyFont="1" applyFill="1" applyBorder="1" applyAlignment="1" applyProtection="1">
      <alignment horizontal="right" vertical="center" wrapText="1"/>
      <protection/>
    </xf>
    <xf numFmtId="180" fontId="4" fillId="25" borderId="33" xfId="0" applyNumberFormat="1" applyFont="1" applyFill="1" applyBorder="1" applyAlignment="1" applyProtection="1">
      <alignment horizontal="right" vertical="center"/>
      <protection/>
    </xf>
    <xf numFmtId="180" fontId="4" fillId="25" borderId="44" xfId="0" applyNumberFormat="1" applyFont="1" applyFill="1" applyBorder="1" applyAlignment="1" applyProtection="1">
      <alignment horizontal="right" vertical="center"/>
      <protection/>
    </xf>
    <xf numFmtId="0" fontId="4" fillId="24" borderId="35" xfId="0" applyNumberFormat="1" applyFont="1" applyFill="1" applyBorder="1" applyAlignment="1" applyProtection="1">
      <alignment horizontal="left" vertical="center"/>
      <protection/>
    </xf>
    <xf numFmtId="181" fontId="4" fillId="26" borderId="45" xfId="63" applyNumberFormat="1" applyFont="1" applyFill="1" applyBorder="1" applyAlignment="1" applyProtection="1">
      <alignment horizontal="right" vertical="center" wrapText="1"/>
      <protection/>
    </xf>
    <xf numFmtId="180" fontId="4" fillId="25" borderId="38" xfId="0" applyNumberFormat="1" applyFont="1" applyFill="1" applyBorder="1" applyAlignment="1" applyProtection="1">
      <alignment horizontal="right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181" fontId="8" fillId="25" borderId="10" xfId="0" applyNumberFormat="1" applyFont="1" applyFill="1" applyBorder="1" applyAlignment="1" applyProtection="1">
      <alignment horizontal="right" vertical="center"/>
      <protection/>
    </xf>
    <xf numFmtId="180" fontId="8" fillId="25" borderId="12" xfId="0" applyNumberFormat="1" applyFont="1" applyFill="1" applyBorder="1" applyAlignment="1" applyProtection="1">
      <alignment horizontal="right" vertical="center"/>
      <protection/>
    </xf>
    <xf numFmtId="180" fontId="8" fillId="25" borderId="41" xfId="0" applyNumberFormat="1" applyFont="1" applyFill="1" applyBorder="1" applyAlignment="1" applyProtection="1">
      <alignment horizontal="right" vertical="center"/>
      <protection/>
    </xf>
    <xf numFmtId="180" fontId="8" fillId="25" borderId="33" xfId="0" applyNumberFormat="1" applyFont="1" applyFill="1" applyBorder="1" applyAlignment="1" applyProtection="1">
      <alignment horizontal="right" vertical="center"/>
      <protection/>
    </xf>
    <xf numFmtId="180" fontId="8" fillId="25" borderId="38" xfId="0" applyNumberFormat="1" applyFont="1" applyFill="1" applyBorder="1" applyAlignment="1" applyProtection="1">
      <alignment horizontal="right" vertical="center"/>
      <protection/>
    </xf>
    <xf numFmtId="180" fontId="8" fillId="25" borderId="0" xfId="0" applyNumberFormat="1" applyFont="1" applyFill="1" applyBorder="1" applyAlignment="1" applyProtection="1">
      <alignment horizontal="right" vertical="center"/>
      <protection/>
    </xf>
    <xf numFmtId="181" fontId="4" fillId="26" borderId="44" xfId="63" applyNumberFormat="1" applyFont="1" applyFill="1" applyBorder="1" applyAlignment="1" applyProtection="1">
      <alignment horizontal="right" vertical="center" wrapText="1"/>
      <protection/>
    </xf>
    <xf numFmtId="180" fontId="4" fillId="25" borderId="31" xfId="0" applyNumberFormat="1" applyFont="1" applyFill="1" applyBorder="1" applyAlignment="1" applyProtection="1">
      <alignment horizontal="right" vertical="center"/>
      <protection/>
    </xf>
    <xf numFmtId="182" fontId="4" fillId="26" borderId="15" xfId="63" applyNumberFormat="1" applyFont="1" applyFill="1" applyBorder="1" applyAlignment="1" applyProtection="1">
      <alignment horizontal="center" vertical="center" wrapText="1"/>
      <protection/>
    </xf>
    <xf numFmtId="182" fontId="4" fillId="26" borderId="31" xfId="63" applyNumberFormat="1" applyFont="1" applyFill="1" applyBorder="1" applyAlignment="1" applyProtection="1">
      <alignment horizontal="center" vertical="center" wrapText="1"/>
      <protection/>
    </xf>
    <xf numFmtId="180" fontId="8" fillId="25" borderId="31" xfId="0" applyNumberFormat="1" applyFont="1" applyFill="1" applyBorder="1" applyAlignment="1" applyProtection="1">
      <alignment horizontal="right" vertical="center"/>
      <protection/>
    </xf>
    <xf numFmtId="182" fontId="4" fillId="25" borderId="15" xfId="0" applyNumberFormat="1" applyFont="1" applyFill="1" applyBorder="1" applyAlignment="1" applyProtection="1">
      <alignment horizontal="right" vertical="center"/>
      <protection/>
    </xf>
    <xf numFmtId="182" fontId="4" fillId="25" borderId="37" xfId="0" applyNumberFormat="1" applyFont="1" applyFill="1" applyBorder="1" applyAlignment="1" applyProtection="1">
      <alignment horizontal="right" vertical="center"/>
      <protection/>
    </xf>
    <xf numFmtId="182" fontId="4" fillId="25" borderId="10" xfId="0" applyNumberFormat="1" applyFont="1" applyFill="1" applyBorder="1" applyAlignment="1" applyProtection="1">
      <alignment horizontal="right" vertical="center"/>
      <protection/>
    </xf>
    <xf numFmtId="182" fontId="4" fillId="25" borderId="10" xfId="0" applyNumberFormat="1" applyFont="1" applyFill="1" applyBorder="1" applyAlignment="1" applyProtection="1">
      <alignment horizontal="center" vertical="center"/>
      <protection/>
    </xf>
    <xf numFmtId="180" fontId="4" fillId="25" borderId="46" xfId="0" applyNumberFormat="1" applyFont="1" applyFill="1" applyBorder="1" applyAlignment="1" applyProtection="1">
      <alignment horizontal="right" vertical="center"/>
      <protection/>
    </xf>
    <xf numFmtId="182" fontId="8" fillId="25" borderId="10" xfId="0" applyNumberFormat="1" applyFont="1" applyFill="1" applyBorder="1" applyAlignment="1" applyProtection="1">
      <alignment horizontal="right" vertical="center"/>
      <protection/>
    </xf>
    <xf numFmtId="182" fontId="8" fillId="25" borderId="47" xfId="0" applyNumberFormat="1" applyFont="1" applyFill="1" applyBorder="1" applyAlignment="1" applyProtection="1">
      <alignment horizontal="right" vertical="center"/>
      <protection/>
    </xf>
    <xf numFmtId="180" fontId="8" fillId="25" borderId="0" xfId="0" applyNumberFormat="1" applyFont="1" applyFill="1" applyBorder="1" applyAlignment="1" applyProtection="1">
      <alignment horizontal="right" vertical="center"/>
      <protection/>
    </xf>
    <xf numFmtId="182" fontId="4" fillId="25" borderId="47" xfId="0" applyNumberFormat="1" applyFont="1" applyFill="1" applyBorder="1" applyAlignment="1" applyProtection="1">
      <alignment horizontal="right" vertical="center"/>
      <protection/>
    </xf>
    <xf numFmtId="182" fontId="8" fillId="25" borderId="42" xfId="0" applyNumberFormat="1" applyFont="1" applyFill="1" applyBorder="1" applyAlignment="1" applyProtection="1">
      <alignment horizontal="right" vertical="center"/>
      <protection/>
    </xf>
    <xf numFmtId="182" fontId="8" fillId="25" borderId="48" xfId="0" applyNumberFormat="1" applyFont="1" applyFill="1" applyBorder="1" applyAlignment="1" applyProtection="1">
      <alignment horizontal="right" vertical="center"/>
      <protection/>
    </xf>
    <xf numFmtId="182" fontId="4" fillId="26" borderId="15" xfId="63" applyNumberFormat="1" applyFont="1" applyFill="1" applyBorder="1" applyAlignment="1" applyProtection="1">
      <alignment vertical="center" wrapText="1"/>
      <protection/>
    </xf>
    <xf numFmtId="182" fontId="4" fillId="26" borderId="44" xfId="63" applyNumberFormat="1" applyFont="1" applyFill="1" applyBorder="1" applyAlignment="1" applyProtection="1">
      <alignment vertical="center" wrapText="1"/>
      <protection/>
    </xf>
    <xf numFmtId="180" fontId="8" fillId="25" borderId="46" xfId="0" applyNumberFormat="1" applyFont="1" applyFill="1" applyBorder="1" applyAlignment="1" applyProtection="1">
      <alignment horizontal="right" vertical="center"/>
      <protection/>
    </xf>
    <xf numFmtId="182" fontId="4" fillId="25" borderId="15" xfId="0" applyNumberFormat="1" applyFont="1" applyFill="1" applyBorder="1" applyAlignment="1" applyProtection="1">
      <alignment horizontal="center" vertical="center"/>
      <protection/>
    </xf>
    <xf numFmtId="182" fontId="4" fillId="25" borderId="27" xfId="0" applyNumberFormat="1" applyFont="1" applyFill="1" applyBorder="1" applyAlignment="1" applyProtection="1">
      <alignment horizontal="center" vertical="center"/>
      <protection/>
    </xf>
    <xf numFmtId="180" fontId="4" fillId="25" borderId="0" xfId="0" applyNumberFormat="1" applyFont="1" applyFill="1" applyBorder="1" applyAlignment="1" applyProtection="1">
      <alignment horizontal="right" vertical="center"/>
      <protection/>
    </xf>
    <xf numFmtId="182" fontId="4" fillId="25" borderId="27" xfId="0" applyNumberFormat="1" applyFont="1" applyFill="1" applyBorder="1" applyAlignment="1" applyProtection="1">
      <alignment horizontal="right" vertical="center"/>
      <protection/>
    </xf>
    <xf numFmtId="182" fontId="4" fillId="26" borderId="27" xfId="63" applyNumberFormat="1" applyFont="1" applyFill="1" applyBorder="1" applyAlignment="1" applyProtection="1">
      <alignment vertical="center" wrapText="1"/>
      <protection/>
    </xf>
    <xf numFmtId="180" fontId="4" fillId="26" borderId="15" xfId="63" applyNumberFormat="1" applyFont="1" applyFill="1" applyBorder="1" applyAlignment="1" applyProtection="1">
      <alignment vertical="center" wrapText="1"/>
      <protection/>
    </xf>
    <xf numFmtId="180" fontId="4" fillId="25" borderId="30" xfId="0" applyNumberFormat="1" applyFont="1" applyFill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25" borderId="31" xfId="0" applyNumberFormat="1" applyFont="1" applyFill="1" applyBorder="1" applyAlignment="1" applyProtection="1">
      <alignment vertical="center"/>
      <protection/>
    </xf>
    <xf numFmtId="181" fontId="4" fillId="26" borderId="29" xfId="63" applyNumberFormat="1" applyFont="1" applyFill="1" applyBorder="1" applyAlignment="1" applyProtection="1">
      <alignment horizontal="right" vertical="center"/>
      <protection/>
    </xf>
    <xf numFmtId="181" fontId="4" fillId="25" borderId="15" xfId="0" applyNumberFormat="1" applyFont="1" applyFill="1" applyBorder="1" applyAlignment="1" applyProtection="1">
      <alignment horizontal="right" vertical="center"/>
      <protection/>
    </xf>
    <xf numFmtId="181" fontId="4" fillId="25" borderId="29" xfId="63" applyNumberFormat="1" applyFont="1" applyFill="1" applyBorder="1" applyAlignment="1" applyProtection="1">
      <alignment horizontal="right" vertical="center" wrapText="1"/>
      <protection/>
    </xf>
    <xf numFmtId="4" fontId="4" fillId="25" borderId="29" xfId="63" applyNumberFormat="1" applyFont="1" applyFill="1" applyBorder="1" applyAlignment="1" applyProtection="1">
      <alignment horizontal="right" vertical="center" wrapText="1"/>
      <protection/>
    </xf>
    <xf numFmtId="180" fontId="4" fillId="26" borderId="15" xfId="63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1" fontId="4" fillId="0" borderId="49" xfId="0" applyNumberFormat="1" applyFont="1" applyBorder="1" applyAlignment="1" applyProtection="1">
      <alignment/>
      <protection/>
    </xf>
    <xf numFmtId="181" fontId="4" fillId="0" borderId="26" xfId="0" applyNumberFormat="1" applyFont="1" applyBorder="1" applyAlignment="1" applyProtection="1">
      <alignment horizontal="center" vertical="center"/>
      <protection/>
    </xf>
    <xf numFmtId="181" fontId="1" fillId="0" borderId="0" xfId="0" applyNumberFormat="1" applyFont="1" applyAlignment="1">
      <alignment/>
    </xf>
    <xf numFmtId="0" fontId="2" fillId="0" borderId="0" xfId="63" applyFont="1" applyBorder="1" applyAlignment="1" applyProtection="1">
      <alignment/>
      <protection/>
    </xf>
    <xf numFmtId="181" fontId="2" fillId="0" borderId="0" xfId="63" applyNumberFormat="1" applyFont="1" applyBorder="1" applyAlignment="1" applyProtection="1">
      <alignment/>
      <protection/>
    </xf>
    <xf numFmtId="0" fontId="1" fillId="0" borderId="0" xfId="63" applyFont="1">
      <alignment/>
      <protection/>
    </xf>
    <xf numFmtId="0" fontId="7" fillId="0" borderId="0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181" fontId="3" fillId="0" borderId="0" xfId="63" applyNumberFormat="1" applyFont="1" applyBorder="1" applyAlignment="1" applyProtection="1">
      <alignment horizontal="center" vertical="center"/>
      <protection/>
    </xf>
    <xf numFmtId="0" fontId="4" fillId="0" borderId="49" xfId="63" applyFont="1" applyBorder="1" applyAlignment="1" applyProtection="1">
      <alignment vertical="center"/>
      <protection/>
    </xf>
    <xf numFmtId="181" fontId="4" fillId="0" borderId="49" xfId="63" applyNumberFormat="1" applyFont="1" applyBorder="1" applyAlignment="1" applyProtection="1">
      <alignment/>
      <protection/>
    </xf>
    <xf numFmtId="0" fontId="4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50" xfId="63" applyFont="1" applyBorder="1" applyAlignment="1" applyProtection="1">
      <alignment horizontal="center" vertical="center"/>
      <protection/>
    </xf>
    <xf numFmtId="181" fontId="4" fillId="0" borderId="29" xfId="63" applyNumberFormat="1" applyFont="1" applyBorder="1" applyAlignment="1" applyProtection="1">
      <alignment horizontal="center" vertical="center"/>
      <protection/>
    </xf>
    <xf numFmtId="0" fontId="4" fillId="0" borderId="29" xfId="63" applyFont="1" applyBorder="1" applyAlignment="1" applyProtection="1">
      <alignment horizontal="center" vertical="center"/>
      <protection/>
    </xf>
    <xf numFmtId="0" fontId="4" fillId="0" borderId="26" xfId="63" applyFont="1" applyBorder="1" applyAlignment="1" applyProtection="1">
      <alignment horizontal="center" vertical="center"/>
      <protection/>
    </xf>
    <xf numFmtId="0" fontId="4" fillId="0" borderId="31" xfId="63" applyFont="1" applyBorder="1" applyAlignment="1" applyProtection="1">
      <alignment vertical="center"/>
      <protection/>
    </xf>
    <xf numFmtId="181" fontId="4" fillId="26" borderId="29" xfId="63" applyNumberFormat="1" applyFont="1" applyFill="1" applyBorder="1" applyAlignment="1" applyProtection="1">
      <alignment horizontal="center" vertical="center"/>
      <protection/>
    </xf>
    <xf numFmtId="180" fontId="4" fillId="0" borderId="29" xfId="63" applyNumberFormat="1" applyFont="1" applyBorder="1" applyAlignment="1" applyProtection="1">
      <alignment vertical="center"/>
      <protection/>
    </xf>
    <xf numFmtId="184" fontId="4" fillId="26" borderId="31" xfId="63" applyNumberFormat="1" applyFont="1" applyFill="1" applyBorder="1" applyAlignment="1" applyProtection="1">
      <alignment horizontal="center" vertical="center" wrapText="1"/>
      <protection/>
    </xf>
    <xf numFmtId="181" fontId="4" fillId="26" borderId="29" xfId="63" applyNumberFormat="1" applyFont="1" applyFill="1" applyBorder="1" applyAlignment="1" applyProtection="1">
      <alignment horizontal="center" vertical="center" wrapText="1"/>
      <protection/>
    </xf>
    <xf numFmtId="180" fontId="4" fillId="26" borderId="31" xfId="63" applyNumberFormat="1" applyFont="1" applyFill="1" applyBorder="1" applyAlignment="1" applyProtection="1">
      <alignment horizontal="right" vertical="center" wrapText="1"/>
      <protection/>
    </xf>
    <xf numFmtId="0" fontId="4" fillId="0" borderId="50" xfId="63" applyFont="1" applyBorder="1" applyAlignment="1" applyProtection="1">
      <alignment vertical="center"/>
      <protection/>
    </xf>
    <xf numFmtId="180" fontId="4" fillId="26" borderId="26" xfId="63" applyNumberFormat="1" applyFont="1" applyFill="1" applyBorder="1" applyAlignment="1" applyProtection="1">
      <alignment horizontal="right" vertical="center" wrapText="1"/>
      <protection/>
    </xf>
    <xf numFmtId="180" fontId="4" fillId="26" borderId="26" xfId="63" applyNumberFormat="1" applyFont="1" applyFill="1" applyBorder="1" applyAlignment="1" applyProtection="1">
      <alignment vertical="center" wrapText="1"/>
      <protection/>
    </xf>
    <xf numFmtId="180" fontId="4" fillId="26" borderId="31" xfId="63" applyNumberFormat="1" applyFont="1" applyFill="1" applyBorder="1" applyAlignment="1" applyProtection="1">
      <alignment horizontal="center" vertical="center" wrapText="1"/>
      <protection/>
    </xf>
    <xf numFmtId="4" fontId="4" fillId="25" borderId="31" xfId="63" applyNumberFormat="1" applyFont="1" applyFill="1" applyBorder="1" applyAlignment="1" applyProtection="1">
      <alignment horizontal="center" vertical="center" wrapText="1"/>
      <protection/>
    </xf>
    <xf numFmtId="4" fontId="4" fillId="25" borderId="31" xfId="63" applyNumberFormat="1" applyFont="1" applyFill="1" applyBorder="1" applyAlignment="1" applyProtection="1">
      <alignment horizontal="center" wrapText="1"/>
      <protection/>
    </xf>
    <xf numFmtId="180" fontId="4" fillId="0" borderId="31" xfId="63" applyNumberFormat="1" applyFont="1" applyBorder="1" applyAlignment="1" applyProtection="1">
      <alignment horizontal="center"/>
      <protection/>
    </xf>
    <xf numFmtId="0" fontId="4" fillId="0" borderId="31" xfId="63" applyFont="1" applyBorder="1" applyAlignment="1" applyProtection="1">
      <alignment horizontal="center" vertical="center"/>
      <protection/>
    </xf>
    <xf numFmtId="180" fontId="4" fillId="0" borderId="29" xfId="63" applyNumberFormat="1" applyFont="1" applyBorder="1" applyAlignment="1" applyProtection="1">
      <alignment horizontal="center" vertical="center"/>
      <protection/>
    </xf>
    <xf numFmtId="184" fontId="4" fillId="0" borderId="31" xfId="63" applyNumberFormat="1" applyFont="1" applyBorder="1" applyAlignment="1" applyProtection="1">
      <alignment horizontal="center" vertical="center"/>
      <protection/>
    </xf>
    <xf numFmtId="180" fontId="4" fillId="0" borderId="31" xfId="63" applyNumberFormat="1" applyFont="1" applyBorder="1" applyAlignment="1" applyProtection="1">
      <alignment/>
      <protection/>
    </xf>
    <xf numFmtId="181" fontId="4" fillId="25" borderId="29" xfId="63" applyNumberFormat="1" applyFont="1" applyFill="1" applyBorder="1" applyAlignment="1" applyProtection="1">
      <alignment horizontal="center" vertical="center" wrapText="1"/>
      <protection/>
    </xf>
    <xf numFmtId="181" fontId="4" fillId="0" borderId="29" xfId="63" applyNumberFormat="1" applyFont="1" applyBorder="1" applyAlignment="1" applyProtection="1">
      <alignment horizontal="center" vertical="center" wrapText="1"/>
      <protection/>
    </xf>
    <xf numFmtId="180" fontId="4" fillId="0" borderId="29" xfId="63" applyNumberFormat="1" applyFont="1" applyBorder="1" applyAlignment="1" applyProtection="1">
      <alignment/>
      <protection/>
    </xf>
    <xf numFmtId="0" fontId="4" fillId="0" borderId="31" xfId="63" applyFont="1" applyBorder="1" applyAlignment="1" applyProtection="1">
      <alignment/>
      <protection/>
    </xf>
    <xf numFmtId="180" fontId="4" fillId="0" borderId="15" xfId="63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36" fillId="0" borderId="10" xfId="24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10" xfId="24" applyFont="1" applyBorder="1" applyAlignment="1" applyProtection="1">
      <alignment vertical="center" wrapText="1"/>
      <protection/>
    </xf>
    <xf numFmtId="0" fontId="5" fillId="0" borderId="10" xfId="24" applyFont="1" applyBorder="1" applyAlignment="1" applyProtection="1">
      <alignment vertical="center"/>
      <protection/>
    </xf>
    <xf numFmtId="0" fontId="5" fillId="0" borderId="23" xfId="24" applyFont="1" applyBorder="1" applyAlignment="1" applyProtection="1">
      <alignment vertical="center" wrapText="1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/>
      <protection/>
    </xf>
    <xf numFmtId="0" fontId="5" fillId="0" borderId="51" xfId="24" applyFont="1" applyBorder="1" applyAlignment="1" applyProtection="1">
      <alignment vertical="center"/>
      <protection/>
    </xf>
    <xf numFmtId="0" fontId="12" fillId="0" borderId="5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D27" sqref="D27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254"/>
    </row>
    <row r="3" spans="1:9" ht="18.75" customHeight="1">
      <c r="A3" s="255" t="s">
        <v>0</v>
      </c>
      <c r="B3" s="255"/>
      <c r="C3" s="255"/>
      <c r="D3" s="255"/>
      <c r="E3" s="255"/>
      <c r="F3" s="255"/>
      <c r="G3" s="255"/>
      <c r="H3" s="255"/>
      <c r="I3" s="255"/>
    </row>
    <row r="4" spans="1:9" ht="16.5" customHeight="1">
      <c r="A4" s="255" t="s">
        <v>1</v>
      </c>
      <c r="B4" s="255"/>
      <c r="C4" s="255"/>
      <c r="D4" s="255"/>
      <c r="E4" s="255"/>
      <c r="F4" s="255"/>
      <c r="G4" s="255"/>
      <c r="H4" s="255"/>
      <c r="I4" s="255"/>
    </row>
    <row r="5" spans="1:9" ht="14.25" customHeight="1">
      <c r="A5" s="255"/>
      <c r="B5" s="255"/>
      <c r="C5" s="255"/>
      <c r="D5" s="255"/>
      <c r="E5" s="255"/>
      <c r="F5" s="255"/>
      <c r="G5" s="255"/>
      <c r="H5" s="255"/>
      <c r="I5" s="255"/>
    </row>
    <row r="6" spans="1:9" ht="14.25" customHeight="1">
      <c r="A6" s="255"/>
      <c r="B6" s="255"/>
      <c r="C6" s="255"/>
      <c r="D6" s="255"/>
      <c r="E6" s="255"/>
      <c r="F6" s="255"/>
      <c r="G6" s="255"/>
      <c r="H6" s="255"/>
      <c r="I6" s="255"/>
    </row>
    <row r="7" spans="1:9" ht="14.25" customHeight="1">
      <c r="A7" s="255"/>
      <c r="B7" s="255"/>
      <c r="C7" s="255"/>
      <c r="D7" s="255"/>
      <c r="E7" s="255"/>
      <c r="F7" s="255"/>
      <c r="G7" s="255"/>
      <c r="H7" s="255"/>
      <c r="I7" s="255"/>
    </row>
    <row r="8" spans="1:9" ht="14.25" customHeight="1">
      <c r="A8" s="255"/>
      <c r="B8" s="255"/>
      <c r="C8" s="255"/>
      <c r="D8" s="255"/>
      <c r="E8" s="255"/>
      <c r="F8" s="255"/>
      <c r="G8" s="255"/>
      <c r="H8" s="255"/>
      <c r="I8" s="255"/>
    </row>
    <row r="9" spans="1:9" ht="33" customHeight="1">
      <c r="A9" s="256" t="s">
        <v>2</v>
      </c>
      <c r="B9" s="256"/>
      <c r="C9" s="256"/>
      <c r="D9" s="256"/>
      <c r="E9" s="256"/>
      <c r="F9" s="256"/>
      <c r="G9" s="256"/>
      <c r="H9" s="257"/>
      <c r="I9" s="257"/>
    </row>
    <row r="10" spans="1:9" ht="14.25" customHeight="1">
      <c r="A10" s="255"/>
      <c r="B10" s="255"/>
      <c r="C10" s="255"/>
      <c r="D10" s="255"/>
      <c r="E10" s="255"/>
      <c r="F10" s="255"/>
      <c r="G10" s="255"/>
      <c r="H10" s="255"/>
      <c r="I10" s="255"/>
    </row>
    <row r="11" spans="1:9" ht="14.25" customHeight="1">
      <c r="A11" s="255"/>
      <c r="B11" s="255"/>
      <c r="C11" s="255"/>
      <c r="D11" s="255"/>
      <c r="E11" s="255"/>
      <c r="F11" s="255"/>
      <c r="G11" s="255"/>
      <c r="H11" s="255"/>
      <c r="I11" s="255"/>
    </row>
    <row r="12" spans="1:9" ht="14.25" customHeight="1">
      <c r="A12" s="255"/>
      <c r="B12" s="255"/>
      <c r="C12" s="255"/>
      <c r="D12" s="255"/>
      <c r="E12" s="255"/>
      <c r="F12" s="255"/>
      <c r="G12" s="255"/>
      <c r="H12" s="255"/>
      <c r="I12" s="255"/>
    </row>
    <row r="13" spans="1:9" ht="14.25" customHeight="1">
      <c r="A13" s="255"/>
      <c r="B13" s="255"/>
      <c r="C13" s="255"/>
      <c r="D13" s="255"/>
      <c r="E13" s="255"/>
      <c r="F13" s="255"/>
      <c r="G13" s="255"/>
      <c r="H13" s="255"/>
      <c r="I13" s="255"/>
    </row>
    <row r="14" spans="1:9" ht="14.25" customHeight="1">
      <c r="A14" s="255"/>
      <c r="B14" s="255"/>
      <c r="C14" s="255"/>
      <c r="D14" s="255"/>
      <c r="E14" s="255"/>
      <c r="F14" s="255"/>
      <c r="G14" s="255"/>
      <c r="H14" s="255"/>
      <c r="I14" s="255"/>
    </row>
    <row r="15" spans="1:9" ht="14.25" customHeight="1">
      <c r="A15" s="255"/>
      <c r="B15" s="255"/>
      <c r="C15" s="255"/>
      <c r="D15" s="255"/>
      <c r="E15" s="255"/>
      <c r="F15" s="255"/>
      <c r="G15" s="255"/>
      <c r="H15" s="255"/>
      <c r="I15" s="255"/>
    </row>
    <row r="16" spans="1:9" ht="14.25" customHeight="1">
      <c r="A16" s="255"/>
      <c r="B16" s="255"/>
      <c r="C16" s="255"/>
      <c r="D16" s="255"/>
      <c r="E16" s="255"/>
      <c r="F16" s="255"/>
      <c r="G16" s="255"/>
      <c r="H16" s="255"/>
      <c r="I16" s="255"/>
    </row>
    <row r="17" spans="1:9" ht="14.25" customHeight="1">
      <c r="A17" s="255"/>
      <c r="B17" s="255"/>
      <c r="C17" s="255"/>
      <c r="D17" s="255"/>
      <c r="E17" s="255"/>
      <c r="F17" s="255"/>
      <c r="G17" s="255"/>
      <c r="H17" s="255"/>
      <c r="I17" s="255"/>
    </row>
    <row r="18" spans="1:9" ht="14.25" customHeight="1">
      <c r="A18" s="255"/>
      <c r="B18" s="255"/>
      <c r="C18" s="255"/>
      <c r="D18" s="255"/>
      <c r="E18" s="255"/>
      <c r="F18" s="255"/>
      <c r="G18" s="255"/>
      <c r="H18" s="255"/>
      <c r="I18" s="255"/>
    </row>
    <row r="19" spans="1:9" ht="14.25" customHeight="1">
      <c r="A19" s="258" t="s">
        <v>3</v>
      </c>
      <c r="B19" s="258"/>
      <c r="C19" s="258"/>
      <c r="D19" s="258"/>
      <c r="E19" s="258"/>
      <c r="F19" s="258"/>
      <c r="G19" s="258"/>
      <c r="H19" s="255"/>
      <c r="I19" s="255"/>
    </row>
    <row r="20" spans="1:9" ht="14.25" customHeight="1">
      <c r="A20" s="255"/>
      <c r="B20" s="255"/>
      <c r="C20" s="255"/>
      <c r="D20" s="255"/>
      <c r="E20" s="255"/>
      <c r="F20" s="255"/>
      <c r="G20" s="255"/>
      <c r="H20" s="255"/>
      <c r="I20" s="255"/>
    </row>
    <row r="21" spans="1:9" ht="14.25" customHeight="1">
      <c r="A21" s="255"/>
      <c r="B21" s="255"/>
      <c r="C21" s="255"/>
      <c r="D21" s="255"/>
      <c r="E21" s="255"/>
      <c r="F21" s="255"/>
      <c r="G21" s="255"/>
      <c r="I21" s="255"/>
    </row>
    <row r="22" spans="1:10" ht="14.25" customHeight="1">
      <c r="A22" s="255"/>
      <c r="B22" s="255" t="s">
        <v>4</v>
      </c>
      <c r="D22" s="255" t="s">
        <v>5</v>
      </c>
      <c r="F22" s="255" t="s">
        <v>6</v>
      </c>
      <c r="H22" s="255"/>
      <c r="J22" s="2"/>
    </row>
    <row r="23" ht="15.75" customHeight="1">
      <c r="B23" s="255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showGridLines="0" showZeros="0" workbookViewId="0" topLeftCell="A1">
      <selection activeCell="D7" sqref="D7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62" t="s">
        <v>28</v>
      </c>
      <c r="B1" s="63"/>
    </row>
    <row r="2" spans="1:5" ht="24.75" customHeight="1">
      <c r="A2" s="64" t="s">
        <v>198</v>
      </c>
      <c r="B2" s="64"/>
      <c r="C2" s="64"/>
      <c r="D2" s="64"/>
      <c r="E2" s="64"/>
    </row>
    <row r="3" ht="24.75" customHeight="1">
      <c r="E3" s="4" t="s">
        <v>30</v>
      </c>
    </row>
    <row r="4" spans="1:5" ht="24.75" customHeight="1">
      <c r="A4" s="5" t="s">
        <v>199</v>
      </c>
      <c r="B4" s="6"/>
      <c r="C4" s="5" t="s">
        <v>200</v>
      </c>
      <c r="D4" s="6"/>
      <c r="E4" s="7"/>
    </row>
    <row r="5" spans="1:5" ht="24.75" customHeight="1">
      <c r="A5" s="65" t="s">
        <v>176</v>
      </c>
      <c r="B5" s="6" t="s">
        <v>177</v>
      </c>
      <c r="C5" s="50" t="s">
        <v>95</v>
      </c>
      <c r="D5" s="66" t="s">
        <v>201</v>
      </c>
      <c r="E5" s="67" t="s">
        <v>202</v>
      </c>
    </row>
    <row r="6" spans="1:5" ht="24.75" customHeight="1">
      <c r="A6" s="65" t="s">
        <v>94</v>
      </c>
      <c r="B6" s="6" t="s">
        <v>94</v>
      </c>
      <c r="C6" s="5">
        <v>1</v>
      </c>
      <c r="D6" s="6">
        <v>2</v>
      </c>
      <c r="E6" s="7">
        <v>3</v>
      </c>
    </row>
    <row r="7" spans="1:5" ht="25.5" customHeight="1">
      <c r="A7" s="68" t="s">
        <v>178</v>
      </c>
      <c r="B7" s="69" t="s">
        <v>95</v>
      </c>
      <c r="C7" s="70">
        <f>D7+E7</f>
        <v>327.336</v>
      </c>
      <c r="D7" s="71">
        <v>219.49</v>
      </c>
      <c r="E7" s="28">
        <v>107.846</v>
      </c>
    </row>
    <row r="8" spans="1:5" ht="25.5" customHeight="1">
      <c r="A8" s="68" t="s">
        <v>203</v>
      </c>
      <c r="B8" s="69" t="s">
        <v>204</v>
      </c>
      <c r="C8" s="71">
        <f>D8</f>
        <v>219.49</v>
      </c>
      <c r="D8" s="72">
        <f>SUM(D9:D37)</f>
        <v>219.49</v>
      </c>
      <c r="E8" s="73"/>
    </row>
    <row r="9" spans="1:5" ht="25.5" customHeight="1">
      <c r="A9" s="74" t="s">
        <v>205</v>
      </c>
      <c r="B9" s="75" t="s">
        <v>206</v>
      </c>
      <c r="C9" s="33">
        <v>81.476</v>
      </c>
      <c r="D9" s="33">
        <v>81.476</v>
      </c>
      <c r="E9" s="76"/>
    </row>
    <row r="10" spans="1:5" ht="25.5" customHeight="1">
      <c r="A10" s="74" t="s">
        <v>207</v>
      </c>
      <c r="B10" s="75" t="s">
        <v>208</v>
      </c>
      <c r="C10" s="33">
        <v>54.31</v>
      </c>
      <c r="D10" s="77">
        <f>219.49-D9-D11-D13-D14-D18-D37</f>
        <v>54.31000000000002</v>
      </c>
      <c r="E10" s="76"/>
    </row>
    <row r="11" spans="1:5" ht="25.5" customHeight="1">
      <c r="A11" s="74" t="s">
        <v>209</v>
      </c>
      <c r="B11" s="75" t="s">
        <v>210</v>
      </c>
      <c r="C11" s="33">
        <v>9.1</v>
      </c>
      <c r="D11" s="33">
        <f>3.4+5.7</f>
        <v>9.1</v>
      </c>
      <c r="E11" s="76"/>
    </row>
    <row r="12" spans="1:5" ht="25.5" customHeight="1">
      <c r="A12" s="74" t="s">
        <v>211</v>
      </c>
      <c r="B12" s="75" t="s">
        <v>212</v>
      </c>
      <c r="C12" s="33"/>
      <c r="D12" s="33"/>
      <c r="E12" s="76"/>
    </row>
    <row r="13" spans="1:5" ht="25.5" customHeight="1">
      <c r="A13" s="74" t="s">
        <v>213</v>
      </c>
      <c r="B13" s="75" t="s">
        <v>214</v>
      </c>
      <c r="C13" s="33">
        <v>43.08</v>
      </c>
      <c r="D13" s="33">
        <v>43.08</v>
      </c>
      <c r="E13" s="78"/>
    </row>
    <row r="14" spans="1:5" ht="25.5" customHeight="1">
      <c r="A14" s="74" t="s">
        <v>215</v>
      </c>
      <c r="B14" s="75" t="s">
        <v>216</v>
      </c>
      <c r="C14" s="33">
        <v>7.2</v>
      </c>
      <c r="D14" s="33">
        <v>7.2</v>
      </c>
      <c r="E14" s="78"/>
    </row>
    <row r="15" spans="1:5" ht="25.5" customHeight="1">
      <c r="A15" s="74" t="s">
        <v>217</v>
      </c>
      <c r="B15" s="75" t="s">
        <v>218</v>
      </c>
      <c r="C15" s="33"/>
      <c r="D15" s="33"/>
      <c r="E15" s="78"/>
    </row>
    <row r="16" spans="1:5" ht="25.5" customHeight="1">
      <c r="A16" s="74" t="s">
        <v>219</v>
      </c>
      <c r="B16" s="75" t="s">
        <v>220</v>
      </c>
      <c r="C16" s="79"/>
      <c r="D16" s="33"/>
      <c r="E16" s="78"/>
    </row>
    <row r="17" spans="1:5" ht="25.5" customHeight="1">
      <c r="A17" s="74" t="s">
        <v>221</v>
      </c>
      <c r="B17" s="75" t="s">
        <v>222</v>
      </c>
      <c r="C17" s="33"/>
      <c r="D17" s="33"/>
      <c r="E17" s="78"/>
    </row>
    <row r="18" spans="1:5" ht="25.5" customHeight="1">
      <c r="A18" s="74" t="s">
        <v>223</v>
      </c>
      <c r="B18" s="75" t="s">
        <v>224</v>
      </c>
      <c r="C18" s="33">
        <v>23.4</v>
      </c>
      <c r="D18" s="33">
        <v>23.4</v>
      </c>
      <c r="E18" s="78"/>
    </row>
    <row r="19" spans="1:5" ht="25.5" customHeight="1">
      <c r="A19" s="68" t="s">
        <v>225</v>
      </c>
      <c r="B19" s="69" t="s">
        <v>226</v>
      </c>
      <c r="C19" s="80"/>
      <c r="D19" s="81"/>
      <c r="E19" s="28">
        <f>SUM(E20:E36)</f>
        <v>107.846</v>
      </c>
    </row>
    <row r="20" spans="1:5" ht="25.5" customHeight="1">
      <c r="A20" s="74" t="s">
        <v>227</v>
      </c>
      <c r="B20" s="75" t="s">
        <v>228</v>
      </c>
      <c r="C20" s="82"/>
      <c r="D20" s="83"/>
      <c r="E20" s="35">
        <v>14</v>
      </c>
    </row>
    <row r="21" spans="1:5" ht="25.5" customHeight="1">
      <c r="A21" s="74" t="s">
        <v>229</v>
      </c>
      <c r="B21" s="75" t="s">
        <v>230</v>
      </c>
      <c r="C21" s="82"/>
      <c r="D21" s="83"/>
      <c r="E21" s="35">
        <f>0.15*12</f>
        <v>1.7999999999999998</v>
      </c>
    </row>
    <row r="22" spans="1:5" ht="25.5" customHeight="1">
      <c r="A22" s="74" t="s">
        <v>231</v>
      </c>
      <c r="B22" s="75" t="s">
        <v>232</v>
      </c>
      <c r="C22" s="82"/>
      <c r="D22" s="83"/>
      <c r="E22" s="35">
        <v>9.6</v>
      </c>
    </row>
    <row r="23" spans="1:5" ht="25.5" customHeight="1">
      <c r="A23" s="74" t="s">
        <v>233</v>
      </c>
      <c r="B23" s="75" t="s">
        <v>234</v>
      </c>
      <c r="C23" s="82"/>
      <c r="D23" s="83"/>
      <c r="E23" s="35">
        <v>0.84</v>
      </c>
    </row>
    <row r="24" spans="1:5" ht="25.5" customHeight="1">
      <c r="A24" s="74" t="s">
        <v>235</v>
      </c>
      <c r="B24" s="75" t="s">
        <v>236</v>
      </c>
      <c r="C24" s="82"/>
      <c r="D24" s="83"/>
      <c r="E24" s="35">
        <v>3.746</v>
      </c>
    </row>
    <row r="25" spans="1:5" ht="25.5" customHeight="1">
      <c r="A25" s="84" t="s">
        <v>237</v>
      </c>
      <c r="B25" s="75" t="s">
        <v>238</v>
      </c>
      <c r="C25" s="82"/>
      <c r="D25" s="83"/>
      <c r="E25" s="35">
        <v>9</v>
      </c>
    </row>
    <row r="26" spans="1:5" ht="25.5" customHeight="1">
      <c r="A26" s="74" t="s">
        <v>239</v>
      </c>
      <c r="B26" s="75" t="s">
        <v>240</v>
      </c>
      <c r="C26" s="82"/>
      <c r="D26" s="83"/>
      <c r="E26" s="35">
        <v>12</v>
      </c>
    </row>
    <row r="27" spans="1:5" ht="25.5" customHeight="1">
      <c r="A27" s="74" t="s">
        <v>241</v>
      </c>
      <c r="B27" s="75" t="s">
        <v>242</v>
      </c>
      <c r="C27" s="82"/>
      <c r="D27" s="83"/>
      <c r="E27" s="35"/>
    </row>
    <row r="28" spans="1:5" ht="25.5" customHeight="1">
      <c r="A28" s="74" t="s">
        <v>243</v>
      </c>
      <c r="B28" s="75" t="s">
        <v>244</v>
      </c>
      <c r="C28" s="82"/>
      <c r="D28" s="83"/>
      <c r="E28" s="35">
        <v>30.86</v>
      </c>
    </row>
    <row r="29" spans="1:5" ht="25.5" customHeight="1">
      <c r="A29" s="74" t="s">
        <v>245</v>
      </c>
      <c r="B29" s="75" t="s">
        <v>246</v>
      </c>
      <c r="C29" s="82"/>
      <c r="D29" s="83"/>
      <c r="E29" s="35">
        <v>20</v>
      </c>
    </row>
    <row r="30" spans="1:5" ht="25.5" customHeight="1">
      <c r="A30" s="74" t="s">
        <v>247</v>
      </c>
      <c r="B30" s="75" t="s">
        <v>248</v>
      </c>
      <c r="C30" s="82"/>
      <c r="D30" s="83"/>
      <c r="E30" s="35"/>
    </row>
    <row r="31" spans="1:5" ht="25.5" customHeight="1">
      <c r="A31" s="74" t="s">
        <v>249</v>
      </c>
      <c r="B31" s="75" t="s">
        <v>250</v>
      </c>
      <c r="C31" s="82"/>
      <c r="D31" s="83"/>
      <c r="E31" s="35"/>
    </row>
    <row r="32" spans="1:5" ht="25.5" customHeight="1">
      <c r="A32" s="74" t="s">
        <v>251</v>
      </c>
      <c r="B32" s="75" t="s">
        <v>252</v>
      </c>
      <c r="C32" s="82"/>
      <c r="D32" s="83"/>
      <c r="E32" s="35"/>
    </row>
    <row r="33" spans="1:5" ht="25.5" customHeight="1">
      <c r="A33" s="74" t="s">
        <v>253</v>
      </c>
      <c r="B33" s="75" t="s">
        <v>254</v>
      </c>
      <c r="C33" s="82"/>
      <c r="D33" s="83"/>
      <c r="E33" s="35"/>
    </row>
    <row r="34" spans="1:5" ht="25.5" customHeight="1">
      <c r="A34" s="74" t="s">
        <v>255</v>
      </c>
      <c r="B34" s="75" t="s">
        <v>256</v>
      </c>
      <c r="C34" s="82"/>
      <c r="D34" s="83"/>
      <c r="E34" s="35">
        <v>6</v>
      </c>
    </row>
    <row r="35" spans="1:5" ht="25.5" customHeight="1">
      <c r="A35" s="74" t="s">
        <v>257</v>
      </c>
      <c r="B35" s="75" t="s">
        <v>258</v>
      </c>
      <c r="C35" s="82"/>
      <c r="D35" s="83"/>
      <c r="E35" s="35"/>
    </row>
    <row r="36" spans="1:5" ht="25.5" customHeight="1">
      <c r="A36" s="74" t="s">
        <v>259</v>
      </c>
      <c r="B36" s="75" t="s">
        <v>260</v>
      </c>
      <c r="C36" s="82"/>
      <c r="D36" s="83"/>
      <c r="E36" s="35"/>
    </row>
    <row r="37" spans="1:5" ht="25.5" customHeight="1">
      <c r="A37" s="68" t="s">
        <v>261</v>
      </c>
      <c r="B37" s="69" t="s">
        <v>262</v>
      </c>
      <c r="C37" s="81"/>
      <c r="D37" s="85">
        <v>0.924</v>
      </c>
      <c r="E37" s="73"/>
    </row>
    <row r="38" spans="1:5" ht="25.5" customHeight="1">
      <c r="A38" s="74" t="s">
        <v>263</v>
      </c>
      <c r="B38" s="75" t="s">
        <v>264</v>
      </c>
      <c r="C38" s="83"/>
      <c r="D38" s="86"/>
      <c r="E38" s="21"/>
    </row>
    <row r="39" spans="1:5" ht="25.5" customHeight="1">
      <c r="A39" s="74" t="s">
        <v>265</v>
      </c>
      <c r="B39" s="75" t="s">
        <v>266</v>
      </c>
      <c r="C39" s="83"/>
      <c r="D39" s="86"/>
      <c r="E39" s="78"/>
    </row>
    <row r="40" spans="1:5" ht="25.5" customHeight="1">
      <c r="A40" s="74" t="s">
        <v>267</v>
      </c>
      <c r="B40" s="75" t="s">
        <v>268</v>
      </c>
      <c r="C40" s="83"/>
      <c r="D40" s="86"/>
      <c r="E40" s="78"/>
    </row>
    <row r="41" spans="1:5" ht="25.5" customHeight="1">
      <c r="A41" s="74" t="s">
        <v>269</v>
      </c>
      <c r="B41" s="75" t="s">
        <v>270</v>
      </c>
      <c r="C41" s="83"/>
      <c r="D41" s="86">
        <v>0.924</v>
      </c>
      <c r="E41" s="78"/>
    </row>
    <row r="42" spans="1:5" ht="25.5" customHeight="1">
      <c r="A42" s="74" t="s">
        <v>271</v>
      </c>
      <c r="B42" s="75" t="s">
        <v>272</v>
      </c>
      <c r="C42" s="83"/>
      <c r="D42" s="83"/>
      <c r="E42" s="78"/>
    </row>
    <row r="43" spans="1:5" ht="25.5" customHeight="1">
      <c r="A43" s="74" t="s">
        <v>273</v>
      </c>
      <c r="B43" s="75" t="s">
        <v>274</v>
      </c>
      <c r="C43" s="83"/>
      <c r="D43" s="83"/>
      <c r="E43" s="78"/>
    </row>
    <row r="45" ht="19.5" customHeight="1">
      <c r="A45" s="11" t="s">
        <v>275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2" right="0.2" top="0.59" bottom="0.59" header="0.39" footer="0.39"/>
  <pageSetup fitToHeight="100" horizontalDpi="300" verticalDpi="300" orientation="portrait" paperSize="9" scale="80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B12" sqref="B12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8" t="s">
        <v>28</v>
      </c>
    </row>
    <row r="2" spans="1:8" ht="24.75" customHeight="1">
      <c r="A2" s="3" t="s">
        <v>276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9" t="s">
        <v>170</v>
      </c>
      <c r="B4" s="40" t="s">
        <v>277</v>
      </c>
      <c r="C4" s="41"/>
      <c r="D4" s="41"/>
      <c r="E4" s="41"/>
      <c r="F4" s="42"/>
      <c r="G4" s="43" t="s">
        <v>278</v>
      </c>
      <c r="H4" s="44" t="s">
        <v>279</v>
      </c>
    </row>
    <row r="5" spans="1:8" ht="24.75" customHeight="1">
      <c r="A5" s="45"/>
      <c r="B5" s="43" t="s">
        <v>95</v>
      </c>
      <c r="C5" s="43" t="s">
        <v>280</v>
      </c>
      <c r="D5" s="43" t="s">
        <v>281</v>
      </c>
      <c r="E5" s="46" t="s">
        <v>282</v>
      </c>
      <c r="F5" s="47"/>
      <c r="G5" s="48"/>
      <c r="H5" s="49"/>
    </row>
    <row r="6" spans="1:8" ht="24.75" customHeight="1">
      <c r="A6" s="50"/>
      <c r="B6" s="51"/>
      <c r="C6" s="51"/>
      <c r="D6" s="51"/>
      <c r="E6" s="46" t="s">
        <v>283</v>
      </c>
      <c r="F6" s="46" t="s">
        <v>284</v>
      </c>
      <c r="G6" s="51"/>
      <c r="H6" s="52"/>
    </row>
    <row r="7" spans="1:8" ht="24.75" customHeight="1">
      <c r="A7" s="53" t="s">
        <v>95</v>
      </c>
      <c r="B7" s="54">
        <v>26</v>
      </c>
      <c r="C7" s="54"/>
      <c r="D7" s="54"/>
      <c r="E7" s="54"/>
      <c r="F7" s="54">
        <v>6</v>
      </c>
      <c r="G7" s="54">
        <v>20</v>
      </c>
      <c r="H7" s="55"/>
    </row>
    <row r="8" spans="1:8" ht="24.75" customHeight="1">
      <c r="A8" s="56"/>
      <c r="B8" s="57"/>
      <c r="C8" s="57"/>
      <c r="D8" s="57"/>
      <c r="E8" s="57"/>
      <c r="F8" s="57"/>
      <c r="G8" s="57"/>
      <c r="H8" s="58"/>
    </row>
    <row r="9" spans="1:8" ht="24.75" customHeight="1">
      <c r="A9" s="59"/>
      <c r="B9" s="60"/>
      <c r="C9" s="60"/>
      <c r="D9" s="60"/>
      <c r="E9" s="60"/>
      <c r="F9" s="60"/>
      <c r="G9" s="60"/>
      <c r="H9" s="61"/>
    </row>
    <row r="10" spans="1:8" ht="24.75" customHeight="1">
      <c r="A10" s="59"/>
      <c r="B10" s="60"/>
      <c r="C10" s="60"/>
      <c r="D10" s="60"/>
      <c r="E10" s="60"/>
      <c r="F10" s="60"/>
      <c r="G10" s="60"/>
      <c r="H10" s="61"/>
    </row>
    <row r="11" spans="1:8" ht="24.75" customHeight="1">
      <c r="A11" s="59"/>
      <c r="B11" s="60"/>
      <c r="C11" s="60"/>
      <c r="D11" s="60"/>
      <c r="E11" s="60"/>
      <c r="F11" s="60"/>
      <c r="G11" s="60"/>
      <c r="H11" s="61"/>
    </row>
    <row r="12" spans="1:8" ht="24.75" customHeight="1">
      <c r="A12" s="59"/>
      <c r="B12" s="60"/>
      <c r="C12" s="60"/>
      <c r="D12" s="60"/>
      <c r="E12" s="60"/>
      <c r="F12" s="60"/>
      <c r="G12" s="60"/>
      <c r="H12" s="61"/>
    </row>
    <row r="13" spans="1:8" ht="24.75" customHeight="1">
      <c r="A13" s="59"/>
      <c r="B13" s="60"/>
      <c r="C13" s="60"/>
      <c r="D13" s="60"/>
      <c r="E13" s="60"/>
      <c r="F13" s="60"/>
      <c r="G13" s="60"/>
      <c r="H13" s="61"/>
    </row>
    <row r="14" spans="1:8" ht="24.75" customHeight="1">
      <c r="A14" s="59"/>
      <c r="B14" s="60"/>
      <c r="C14" s="60"/>
      <c r="D14" s="60"/>
      <c r="E14" s="60"/>
      <c r="F14" s="60"/>
      <c r="G14" s="60"/>
      <c r="H14" s="61"/>
    </row>
    <row r="15" spans="1:8" ht="24.75" customHeight="1">
      <c r="A15" s="59"/>
      <c r="B15" s="60"/>
      <c r="C15" s="60"/>
      <c r="D15" s="60"/>
      <c r="E15" s="60"/>
      <c r="F15" s="60"/>
      <c r="G15" s="60"/>
      <c r="H15" s="61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24">
      <selection activeCell="B7" sqref="B7:C44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5" ht="24.75" customHeight="1">
      <c r="A1" s="19" t="s">
        <v>28</v>
      </c>
      <c r="B1" s="20"/>
      <c r="C1" s="21"/>
      <c r="D1" s="21"/>
      <c r="E1" s="21"/>
    </row>
    <row r="2" spans="1:5" ht="24.75" customHeight="1">
      <c r="A2" s="22" t="s">
        <v>285</v>
      </c>
      <c r="B2" s="22"/>
      <c r="C2" s="22"/>
      <c r="D2" s="22"/>
      <c r="E2" s="22"/>
    </row>
    <row r="3" spans="1:5" ht="24.75" customHeight="1">
      <c r="A3" s="21"/>
      <c r="B3" s="21"/>
      <c r="C3" s="21"/>
      <c r="D3" s="21"/>
      <c r="E3" s="23" t="s">
        <v>30</v>
      </c>
    </row>
    <row r="4" spans="1:5" ht="24.75" customHeight="1">
      <c r="A4" s="24" t="s">
        <v>286</v>
      </c>
      <c r="B4" s="24" t="s">
        <v>33</v>
      </c>
      <c r="C4" s="24" t="s">
        <v>95</v>
      </c>
      <c r="D4" s="24" t="s">
        <v>91</v>
      </c>
      <c r="E4" s="24" t="s">
        <v>92</v>
      </c>
    </row>
    <row r="5" spans="1:5" ht="19.5" customHeight="1">
      <c r="A5" s="24" t="s">
        <v>94</v>
      </c>
      <c r="B5" s="24" t="s">
        <v>94</v>
      </c>
      <c r="C5" s="24">
        <v>1</v>
      </c>
      <c r="D5" s="24">
        <v>2</v>
      </c>
      <c r="E5" s="24">
        <v>3</v>
      </c>
    </row>
    <row r="6" spans="1:6" ht="24.75" customHeight="1">
      <c r="A6" s="25">
        <f aca="true" t="shared" si="0" ref="A6:A50">ROW()-5</f>
        <v>1</v>
      </c>
      <c r="B6" s="26" t="s">
        <v>95</v>
      </c>
      <c r="C6" s="27">
        <f>D6</f>
        <v>327.336</v>
      </c>
      <c r="D6" s="28">
        <f>SUM(D7:D45)</f>
        <v>327.336</v>
      </c>
      <c r="E6" s="29"/>
      <c r="F6" s="30"/>
    </row>
    <row r="7" spans="1:5" ht="24.75" customHeight="1">
      <c r="A7" s="31">
        <f t="shared" si="0"/>
        <v>2</v>
      </c>
      <c r="B7" s="32" t="s">
        <v>287</v>
      </c>
      <c r="C7" s="27">
        <f aca="true" t="shared" si="1" ref="C7:C50">D7</f>
        <v>81.476</v>
      </c>
      <c r="D7" s="33">
        <v>81.476</v>
      </c>
      <c r="E7" s="34"/>
    </row>
    <row r="8" spans="1:5" ht="24.75" customHeight="1">
      <c r="A8" s="31">
        <f t="shared" si="0"/>
        <v>3</v>
      </c>
      <c r="B8" s="32" t="s">
        <v>288</v>
      </c>
      <c r="C8" s="27">
        <f t="shared" si="1"/>
        <v>54.31</v>
      </c>
      <c r="D8" s="33">
        <v>54.31</v>
      </c>
      <c r="E8" s="34"/>
    </row>
    <row r="9" spans="1:5" ht="24.75" customHeight="1">
      <c r="A9" s="31">
        <f t="shared" si="0"/>
        <v>4</v>
      </c>
      <c r="B9" s="32" t="s">
        <v>289</v>
      </c>
      <c r="C9" s="27">
        <f t="shared" si="1"/>
        <v>9.1</v>
      </c>
      <c r="D9" s="33">
        <v>9.1</v>
      </c>
      <c r="E9" s="34"/>
    </row>
    <row r="10" spans="1:5" ht="24.75" customHeight="1">
      <c r="A10" s="31">
        <f t="shared" si="0"/>
        <v>5</v>
      </c>
      <c r="B10" s="32" t="s">
        <v>290</v>
      </c>
      <c r="C10" s="27">
        <f t="shared" si="1"/>
        <v>0</v>
      </c>
      <c r="D10" s="33"/>
      <c r="E10" s="34"/>
    </row>
    <row r="11" spans="1:5" ht="24.75" customHeight="1">
      <c r="A11" s="31">
        <f t="shared" si="0"/>
        <v>6</v>
      </c>
      <c r="B11" s="32" t="s">
        <v>291</v>
      </c>
      <c r="C11" s="27">
        <f t="shared" si="1"/>
        <v>43.08</v>
      </c>
      <c r="D11" s="33">
        <v>43.08</v>
      </c>
      <c r="E11" s="34"/>
    </row>
    <row r="12" spans="1:5" ht="24.75" customHeight="1">
      <c r="A12" s="31">
        <f t="shared" si="0"/>
        <v>7</v>
      </c>
      <c r="B12" s="32" t="s">
        <v>292</v>
      </c>
      <c r="C12" s="27">
        <f t="shared" si="1"/>
        <v>7.2</v>
      </c>
      <c r="D12" s="33">
        <v>7.2</v>
      </c>
      <c r="E12" s="34"/>
    </row>
    <row r="13" spans="1:5" ht="24.75" customHeight="1">
      <c r="A13" s="31">
        <f t="shared" si="0"/>
        <v>8</v>
      </c>
      <c r="B13" s="32" t="s">
        <v>293</v>
      </c>
      <c r="C13" s="27">
        <f t="shared" si="1"/>
        <v>0</v>
      </c>
      <c r="D13" s="33"/>
      <c r="E13" s="34"/>
    </row>
    <row r="14" spans="1:5" ht="24.75" customHeight="1">
      <c r="A14" s="31">
        <f t="shared" si="0"/>
        <v>9</v>
      </c>
      <c r="B14" s="32" t="s">
        <v>294</v>
      </c>
      <c r="C14" s="27">
        <f t="shared" si="1"/>
        <v>0</v>
      </c>
      <c r="D14" s="33"/>
      <c r="E14" s="34"/>
    </row>
    <row r="15" spans="1:5" ht="24.75" customHeight="1">
      <c r="A15" s="31">
        <f t="shared" si="0"/>
        <v>10</v>
      </c>
      <c r="B15" s="32" t="s">
        <v>295</v>
      </c>
      <c r="C15" s="27">
        <f t="shared" si="1"/>
        <v>0</v>
      </c>
      <c r="D15" s="33"/>
      <c r="E15" s="34"/>
    </row>
    <row r="16" spans="1:5" ht="24.75" customHeight="1">
      <c r="A16" s="31">
        <f t="shared" si="0"/>
        <v>11</v>
      </c>
      <c r="B16" s="32" t="s">
        <v>296</v>
      </c>
      <c r="C16" s="27">
        <f t="shared" si="1"/>
        <v>23.4</v>
      </c>
      <c r="D16" s="33">
        <v>23.4</v>
      </c>
      <c r="E16" s="34"/>
    </row>
    <row r="17" spans="1:5" ht="24.75" customHeight="1">
      <c r="A17" s="31">
        <f t="shared" si="0"/>
        <v>12</v>
      </c>
      <c r="B17" s="32" t="s">
        <v>297</v>
      </c>
      <c r="C17" s="27">
        <f t="shared" si="1"/>
        <v>14</v>
      </c>
      <c r="D17" s="35">
        <v>14</v>
      </c>
      <c r="E17" s="34"/>
    </row>
    <row r="18" spans="1:5" ht="24.75" customHeight="1">
      <c r="A18" s="31">
        <f t="shared" si="0"/>
        <v>13</v>
      </c>
      <c r="B18" s="32" t="s">
        <v>298</v>
      </c>
      <c r="C18" s="27">
        <f t="shared" si="1"/>
        <v>0</v>
      </c>
      <c r="D18" s="33"/>
      <c r="E18" s="34"/>
    </row>
    <row r="19" spans="1:5" ht="24.75" customHeight="1">
      <c r="A19" s="31">
        <f t="shared" si="0"/>
        <v>14</v>
      </c>
      <c r="B19" s="32" t="s">
        <v>299</v>
      </c>
      <c r="C19" s="27">
        <f t="shared" si="1"/>
        <v>0</v>
      </c>
      <c r="D19" s="33"/>
      <c r="E19" s="34"/>
    </row>
    <row r="20" spans="1:5" ht="24.75" customHeight="1">
      <c r="A20" s="31">
        <f t="shared" si="0"/>
        <v>15</v>
      </c>
      <c r="B20" s="32" t="s">
        <v>300</v>
      </c>
      <c r="C20" s="27">
        <f t="shared" si="1"/>
        <v>0</v>
      </c>
      <c r="D20" s="33"/>
      <c r="E20" s="34"/>
    </row>
    <row r="21" spans="1:5" ht="24.75" customHeight="1">
      <c r="A21" s="31">
        <f t="shared" si="0"/>
        <v>16</v>
      </c>
      <c r="B21" s="32" t="s">
        <v>301</v>
      </c>
      <c r="C21" s="27">
        <f t="shared" si="1"/>
        <v>1.8</v>
      </c>
      <c r="D21" s="35">
        <v>1.8</v>
      </c>
      <c r="E21" s="34"/>
    </row>
    <row r="22" spans="1:5" ht="24.75" customHeight="1">
      <c r="A22" s="31">
        <f t="shared" si="0"/>
        <v>17</v>
      </c>
      <c r="B22" s="32" t="s">
        <v>302</v>
      </c>
      <c r="C22" s="27">
        <f t="shared" si="1"/>
        <v>9.6</v>
      </c>
      <c r="D22" s="35">
        <v>9.6</v>
      </c>
      <c r="E22" s="34"/>
    </row>
    <row r="23" spans="1:5" ht="24.75" customHeight="1">
      <c r="A23" s="31">
        <f t="shared" si="0"/>
        <v>18</v>
      </c>
      <c r="B23" s="32" t="s">
        <v>303</v>
      </c>
      <c r="C23" s="27">
        <f t="shared" si="1"/>
        <v>0.84</v>
      </c>
      <c r="D23" s="35">
        <v>0.84</v>
      </c>
      <c r="E23" s="34"/>
    </row>
    <row r="24" spans="1:5" ht="24.75" customHeight="1">
      <c r="A24" s="31">
        <f t="shared" si="0"/>
        <v>19</v>
      </c>
      <c r="B24" s="32" t="s">
        <v>304</v>
      </c>
      <c r="C24" s="27">
        <f t="shared" si="1"/>
        <v>3.746</v>
      </c>
      <c r="D24" s="35">
        <v>3.746</v>
      </c>
      <c r="E24" s="34"/>
    </row>
    <row r="25" spans="1:5" ht="24.75" customHeight="1">
      <c r="A25" s="31">
        <f t="shared" si="0"/>
        <v>20</v>
      </c>
      <c r="B25" s="32" t="s">
        <v>305</v>
      </c>
      <c r="C25" s="27">
        <f t="shared" si="1"/>
        <v>9</v>
      </c>
      <c r="D25" s="35">
        <v>9</v>
      </c>
      <c r="E25" s="34"/>
    </row>
    <row r="26" spans="1:5" ht="24.75" customHeight="1">
      <c r="A26" s="31">
        <f t="shared" si="0"/>
        <v>21</v>
      </c>
      <c r="B26" s="32" t="s">
        <v>306</v>
      </c>
      <c r="C26" s="27">
        <f t="shared" si="1"/>
        <v>12</v>
      </c>
      <c r="D26" s="35">
        <v>12</v>
      </c>
      <c r="E26" s="34"/>
    </row>
    <row r="27" spans="1:5" ht="24.75" customHeight="1">
      <c r="A27" s="31">
        <f t="shared" si="0"/>
        <v>22</v>
      </c>
      <c r="B27" s="32" t="s">
        <v>280</v>
      </c>
      <c r="C27" s="27">
        <f t="shared" si="1"/>
        <v>0</v>
      </c>
      <c r="D27" s="33"/>
      <c r="E27" s="34"/>
    </row>
    <row r="28" spans="1:5" ht="24.75" customHeight="1">
      <c r="A28" s="31">
        <f t="shared" si="0"/>
        <v>23</v>
      </c>
      <c r="B28" s="32" t="s">
        <v>307</v>
      </c>
      <c r="C28" s="27">
        <f t="shared" si="1"/>
        <v>30.86</v>
      </c>
      <c r="D28" s="33">
        <v>30.86</v>
      </c>
      <c r="E28" s="34"/>
    </row>
    <row r="29" spans="1:5" ht="24.75" customHeight="1">
      <c r="A29" s="31">
        <f t="shared" si="0"/>
        <v>24</v>
      </c>
      <c r="B29" s="32" t="s">
        <v>308</v>
      </c>
      <c r="C29" s="27">
        <f t="shared" si="1"/>
        <v>0</v>
      </c>
      <c r="D29" s="33"/>
      <c r="E29" s="34"/>
    </row>
    <row r="30" spans="1:5" ht="24.75" customHeight="1">
      <c r="A30" s="31">
        <f t="shared" si="0"/>
        <v>25</v>
      </c>
      <c r="B30" s="32" t="s">
        <v>278</v>
      </c>
      <c r="C30" s="27">
        <f t="shared" si="1"/>
        <v>20</v>
      </c>
      <c r="D30" s="33">
        <v>20</v>
      </c>
      <c r="E30" s="34"/>
    </row>
    <row r="31" spans="1:5" ht="24.75" customHeight="1">
      <c r="A31" s="31">
        <f t="shared" si="0"/>
        <v>26</v>
      </c>
      <c r="B31" s="32" t="s">
        <v>279</v>
      </c>
      <c r="C31" s="27">
        <f t="shared" si="1"/>
        <v>0</v>
      </c>
      <c r="D31" s="33"/>
      <c r="E31" s="34"/>
    </row>
    <row r="32" spans="1:5" ht="24.75" customHeight="1">
      <c r="A32" s="31">
        <f t="shared" si="0"/>
        <v>27</v>
      </c>
      <c r="B32" s="32" t="s">
        <v>281</v>
      </c>
      <c r="C32" s="27">
        <f t="shared" si="1"/>
        <v>0</v>
      </c>
      <c r="D32" s="33"/>
      <c r="E32" s="34"/>
    </row>
    <row r="33" spans="1:5" ht="24.75" customHeight="1">
      <c r="A33" s="31">
        <f t="shared" si="0"/>
        <v>28</v>
      </c>
      <c r="B33" s="32" t="s">
        <v>309</v>
      </c>
      <c r="C33" s="27">
        <f t="shared" si="1"/>
        <v>0</v>
      </c>
      <c r="D33" s="33"/>
      <c r="E33" s="34"/>
    </row>
    <row r="34" spans="1:5" ht="24.75" customHeight="1">
      <c r="A34" s="31">
        <f t="shared" si="0"/>
        <v>29</v>
      </c>
      <c r="B34" s="32" t="s">
        <v>310</v>
      </c>
      <c r="C34" s="27">
        <f t="shared" si="1"/>
        <v>0</v>
      </c>
      <c r="D34" s="33"/>
      <c r="E34" s="34"/>
    </row>
    <row r="35" spans="1:5" ht="24.75" customHeight="1">
      <c r="A35" s="31">
        <f t="shared" si="0"/>
        <v>30</v>
      </c>
      <c r="B35" s="32" t="s">
        <v>311</v>
      </c>
      <c r="C35" s="27">
        <f t="shared" si="1"/>
        <v>0</v>
      </c>
      <c r="D35" s="33"/>
      <c r="E35" s="34"/>
    </row>
    <row r="36" spans="1:5" ht="24.75" customHeight="1">
      <c r="A36" s="31">
        <f t="shared" si="0"/>
        <v>31</v>
      </c>
      <c r="B36" s="32" t="s">
        <v>312</v>
      </c>
      <c r="C36" s="27">
        <f t="shared" si="1"/>
        <v>0</v>
      </c>
      <c r="D36" s="33"/>
      <c r="E36" s="34"/>
    </row>
    <row r="37" spans="1:5" ht="24.75" customHeight="1">
      <c r="A37" s="31">
        <f t="shared" si="0"/>
        <v>32</v>
      </c>
      <c r="B37" s="32" t="s">
        <v>313</v>
      </c>
      <c r="C37" s="27">
        <f t="shared" si="1"/>
        <v>6</v>
      </c>
      <c r="D37" s="33">
        <v>6</v>
      </c>
      <c r="E37" s="34"/>
    </row>
    <row r="38" spans="1:5" ht="24.75" customHeight="1">
      <c r="A38" s="31">
        <f t="shared" si="0"/>
        <v>33</v>
      </c>
      <c r="B38" s="32" t="s">
        <v>314</v>
      </c>
      <c r="C38" s="27">
        <f t="shared" si="1"/>
        <v>0</v>
      </c>
      <c r="D38" s="33"/>
      <c r="E38" s="34"/>
    </row>
    <row r="39" spans="1:5" ht="24.75" customHeight="1">
      <c r="A39" s="31">
        <f t="shared" si="0"/>
        <v>34</v>
      </c>
      <c r="B39" s="32" t="s">
        <v>315</v>
      </c>
      <c r="C39" s="27">
        <f t="shared" si="1"/>
        <v>0</v>
      </c>
      <c r="D39" s="33"/>
      <c r="E39" s="34"/>
    </row>
    <row r="40" spans="1:5" ht="24.75" customHeight="1">
      <c r="A40" s="31">
        <f t="shared" si="0"/>
        <v>35</v>
      </c>
      <c r="B40" s="32" t="s">
        <v>316</v>
      </c>
      <c r="C40" s="27">
        <f t="shared" si="1"/>
        <v>0</v>
      </c>
      <c r="D40" s="33"/>
      <c r="E40" s="34"/>
    </row>
    <row r="41" spans="1:5" ht="24.75" customHeight="1">
      <c r="A41" s="31">
        <f t="shared" si="0"/>
        <v>36</v>
      </c>
      <c r="B41" s="32" t="s">
        <v>317</v>
      </c>
      <c r="C41" s="27">
        <f t="shared" si="1"/>
        <v>0</v>
      </c>
      <c r="D41" s="33"/>
      <c r="E41" s="34"/>
    </row>
    <row r="42" spans="1:5" ht="24.75" customHeight="1">
      <c r="A42" s="31">
        <f t="shared" si="0"/>
        <v>37</v>
      </c>
      <c r="B42" s="32" t="s">
        <v>318</v>
      </c>
      <c r="C42" s="27">
        <f t="shared" si="1"/>
        <v>0</v>
      </c>
      <c r="D42" s="33"/>
      <c r="E42" s="34"/>
    </row>
    <row r="43" spans="1:5" ht="24.75" customHeight="1">
      <c r="A43" s="31">
        <f t="shared" si="0"/>
        <v>38</v>
      </c>
      <c r="B43" s="32" t="s">
        <v>319</v>
      </c>
      <c r="C43" s="27">
        <f t="shared" si="1"/>
        <v>0</v>
      </c>
      <c r="D43" s="33"/>
      <c r="E43" s="34"/>
    </row>
    <row r="44" spans="1:5" ht="24.75" customHeight="1">
      <c r="A44" s="31">
        <f t="shared" si="0"/>
        <v>39</v>
      </c>
      <c r="B44" s="32" t="s">
        <v>320</v>
      </c>
      <c r="C44" s="27">
        <f t="shared" si="1"/>
        <v>0.924</v>
      </c>
      <c r="D44" s="33">
        <v>0.924</v>
      </c>
      <c r="E44" s="34"/>
    </row>
    <row r="45" spans="1:5" ht="24.75" customHeight="1">
      <c r="A45" s="31">
        <f t="shared" si="0"/>
        <v>40</v>
      </c>
      <c r="B45" s="32" t="s">
        <v>321</v>
      </c>
      <c r="C45" s="27">
        <f t="shared" si="1"/>
        <v>0</v>
      </c>
      <c r="D45" s="33"/>
      <c r="E45" s="34"/>
    </row>
    <row r="46" spans="1:5" ht="24.75" customHeight="1">
      <c r="A46" s="31">
        <f t="shared" si="0"/>
        <v>41</v>
      </c>
      <c r="B46" s="32" t="s">
        <v>322</v>
      </c>
      <c r="C46" s="27">
        <f t="shared" si="1"/>
        <v>0</v>
      </c>
      <c r="D46" s="33"/>
      <c r="E46" s="34"/>
    </row>
    <row r="47" spans="1:5" ht="24.75" customHeight="1">
      <c r="A47" s="31">
        <f t="shared" si="0"/>
        <v>42</v>
      </c>
      <c r="B47" s="32" t="s">
        <v>323</v>
      </c>
      <c r="C47" s="27">
        <f t="shared" si="1"/>
        <v>0</v>
      </c>
      <c r="D47" s="33"/>
      <c r="E47" s="34"/>
    </row>
    <row r="48" spans="1:5" ht="24.75" customHeight="1">
      <c r="A48" s="31">
        <f t="shared" si="0"/>
        <v>43</v>
      </c>
      <c r="B48" s="32" t="s">
        <v>324</v>
      </c>
      <c r="C48" s="27">
        <f t="shared" si="1"/>
        <v>0</v>
      </c>
      <c r="D48" s="33"/>
      <c r="E48" s="34"/>
    </row>
    <row r="49" spans="1:5" ht="24.75" customHeight="1">
      <c r="A49" s="31">
        <f t="shared" si="0"/>
        <v>44</v>
      </c>
      <c r="B49" s="32" t="s">
        <v>325</v>
      </c>
      <c r="C49" s="27">
        <f t="shared" si="1"/>
        <v>0</v>
      </c>
      <c r="D49" s="33"/>
      <c r="E49" s="34"/>
    </row>
    <row r="50" spans="1:5" ht="24.75" customHeight="1">
      <c r="A50" s="31">
        <f t="shared" si="0"/>
        <v>45</v>
      </c>
      <c r="B50" s="32" t="s">
        <v>326</v>
      </c>
      <c r="C50" s="27">
        <f t="shared" si="1"/>
        <v>0</v>
      </c>
      <c r="D50" s="33"/>
      <c r="E50" s="34"/>
    </row>
    <row r="51" spans="1:5" ht="12.75" customHeight="1">
      <c r="A51" s="36"/>
      <c r="B51" s="36"/>
      <c r="C51" s="36"/>
      <c r="D51" s="36"/>
      <c r="E51" s="36"/>
    </row>
    <row r="52" ht="27.75" customHeight="1">
      <c r="A52" s="37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43" sqref="A43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327</v>
      </c>
      <c r="B2" s="3"/>
    </row>
    <row r="3" ht="15" customHeight="1">
      <c r="B3" s="4" t="s">
        <v>30</v>
      </c>
    </row>
    <row r="4" spans="1:2" ht="15" customHeight="1">
      <c r="A4" s="13" t="s">
        <v>328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329</v>
      </c>
      <c r="B6" s="18" t="s">
        <v>329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170</v>
      </c>
      <c r="B4" s="6" t="s">
        <v>95</v>
      </c>
      <c r="C4" s="6" t="s">
        <v>331</v>
      </c>
      <c r="D4" s="6" t="s">
        <v>332</v>
      </c>
      <c r="E4" s="7" t="s">
        <v>333</v>
      </c>
    </row>
    <row r="5" spans="1:13" s="1" customFormat="1" ht="24.75" customHeight="1">
      <c r="A5" s="5" t="s">
        <v>94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329</v>
      </c>
      <c r="B6" s="9" t="s">
        <v>329</v>
      </c>
      <c r="C6" s="9" t="s">
        <v>329</v>
      </c>
      <c r="D6" s="9" t="s">
        <v>329</v>
      </c>
      <c r="E6" s="10" t="s">
        <v>329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C5" sqref="C5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242"/>
    </row>
    <row r="4" spans="2:3" ht="24.75" customHeight="1">
      <c r="B4" s="243" t="s">
        <v>9</v>
      </c>
      <c r="C4" s="244" t="s">
        <v>10</v>
      </c>
    </row>
    <row r="5" spans="2:3" ht="24.75" customHeight="1">
      <c r="B5" s="245" t="s">
        <v>11</v>
      </c>
      <c r="C5" s="246"/>
    </row>
    <row r="6" spans="2:3" ht="24.75" customHeight="1">
      <c r="B6" s="247" t="s">
        <v>12</v>
      </c>
      <c r="C6" s="246" t="s">
        <v>13</v>
      </c>
    </row>
    <row r="7" spans="2:3" ht="24.75" customHeight="1">
      <c r="B7" s="247" t="s">
        <v>14</v>
      </c>
      <c r="C7" s="246" t="s">
        <v>15</v>
      </c>
    </row>
    <row r="8" spans="1:3" ht="24.75" customHeight="1">
      <c r="A8" s="1"/>
      <c r="B8" s="247" t="s">
        <v>16</v>
      </c>
      <c r="C8" s="246"/>
    </row>
    <row r="9" spans="2:3" ht="24.75" customHeight="1">
      <c r="B9" s="247" t="s">
        <v>17</v>
      </c>
      <c r="C9" s="246" t="s">
        <v>18</v>
      </c>
    </row>
    <row r="10" spans="1:3" ht="24.75" customHeight="1">
      <c r="A10" s="1"/>
      <c r="B10" s="247" t="s">
        <v>19</v>
      </c>
      <c r="C10" s="246" t="s">
        <v>20</v>
      </c>
    </row>
    <row r="11" spans="2:3" ht="24.75" customHeight="1">
      <c r="B11" s="248" t="s">
        <v>21</v>
      </c>
      <c r="C11" s="246" t="s">
        <v>22</v>
      </c>
    </row>
    <row r="12" spans="2:3" ht="24.75" customHeight="1">
      <c r="B12" s="249" t="s">
        <v>23</v>
      </c>
      <c r="C12" s="250" t="s">
        <v>24</v>
      </c>
    </row>
    <row r="13" spans="2:3" ht="24.75" customHeight="1">
      <c r="B13" s="249" t="s">
        <v>25</v>
      </c>
      <c r="C13" s="251"/>
    </row>
    <row r="14" spans="2:3" ht="24.75" customHeight="1">
      <c r="B14" s="249" t="s">
        <v>26</v>
      </c>
      <c r="C14" s="251"/>
    </row>
    <row r="15" spans="2:3" ht="24.75" customHeight="1">
      <c r="B15" s="252" t="s">
        <v>27</v>
      </c>
      <c r="C15" s="253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D6" sqref="D6"/>
    </sheetView>
  </sheetViews>
  <sheetFormatPr defaultColWidth="9.140625" defaultRowHeight="12.75" customHeight="1"/>
  <cols>
    <col min="1" max="1" width="29.7109375" style="206" customWidth="1"/>
    <col min="2" max="2" width="17.57421875" style="207" customWidth="1"/>
    <col min="3" max="3" width="28.57421875" style="206" customWidth="1"/>
    <col min="4" max="4" width="15.57421875" style="206" customWidth="1"/>
    <col min="5" max="16384" width="9.140625" style="208" customWidth="1"/>
  </cols>
  <sheetData>
    <row r="1" ht="24.75" customHeight="1">
      <c r="A1" s="209" t="s">
        <v>28</v>
      </c>
    </row>
    <row r="2" spans="1:4" ht="24.75" customHeight="1">
      <c r="A2" s="210" t="s">
        <v>29</v>
      </c>
      <c r="B2" s="211"/>
      <c r="C2" s="210"/>
      <c r="D2" s="210"/>
    </row>
    <row r="3" spans="1:4" ht="24.75" customHeight="1">
      <c r="A3" s="212"/>
      <c r="B3" s="213"/>
      <c r="C3" s="214"/>
      <c r="D3" s="215" t="s">
        <v>30</v>
      </c>
    </row>
    <row r="4" spans="1:4" ht="24.75" customHeight="1">
      <c r="A4" s="216" t="s">
        <v>31</v>
      </c>
      <c r="B4" s="217"/>
      <c r="C4" s="218" t="s">
        <v>32</v>
      </c>
      <c r="D4" s="219"/>
    </row>
    <row r="5" spans="1:4" ht="24.75" customHeight="1">
      <c r="A5" s="216" t="s">
        <v>33</v>
      </c>
      <c r="B5" s="217" t="s">
        <v>34</v>
      </c>
      <c r="C5" s="218" t="s">
        <v>33</v>
      </c>
      <c r="D5" s="219" t="s">
        <v>34</v>
      </c>
    </row>
    <row r="6" spans="1:4" ht="24.75" customHeight="1">
      <c r="A6" s="220" t="s">
        <v>35</v>
      </c>
      <c r="B6" s="221">
        <f>D36</f>
        <v>327.336</v>
      </c>
      <c r="C6" s="222" t="s">
        <v>36</v>
      </c>
      <c r="D6" s="223">
        <f>D36-D25-D13</f>
        <v>253.65600000000003</v>
      </c>
    </row>
    <row r="7" spans="1:4" ht="24.75" customHeight="1">
      <c r="A7" s="220" t="s">
        <v>37</v>
      </c>
      <c r="B7" s="224"/>
      <c r="C7" s="222" t="s">
        <v>38</v>
      </c>
      <c r="D7" s="225"/>
    </row>
    <row r="8" spans="1:4" ht="24.75" customHeight="1">
      <c r="A8" s="226" t="s">
        <v>39</v>
      </c>
      <c r="B8" s="224"/>
      <c r="C8" s="222" t="s">
        <v>40</v>
      </c>
      <c r="D8" s="225"/>
    </row>
    <row r="9" spans="1:4" ht="24.75" customHeight="1">
      <c r="A9" s="220" t="s">
        <v>41</v>
      </c>
      <c r="B9" s="224"/>
      <c r="C9" s="222" t="s">
        <v>42</v>
      </c>
      <c r="D9" s="225"/>
    </row>
    <row r="10" spans="1:4" ht="24.75" customHeight="1">
      <c r="A10" s="220" t="s">
        <v>43</v>
      </c>
      <c r="B10" s="224"/>
      <c r="C10" s="222" t="s">
        <v>44</v>
      </c>
      <c r="D10" s="225"/>
    </row>
    <row r="11" spans="1:4" ht="24.75" customHeight="1">
      <c r="A11" s="226" t="s">
        <v>45</v>
      </c>
      <c r="B11" s="224"/>
      <c r="C11" s="222" t="s">
        <v>46</v>
      </c>
      <c r="D11" s="227"/>
    </row>
    <row r="12" spans="1:4" ht="24.75" customHeight="1">
      <c r="A12" s="226" t="s">
        <v>47</v>
      </c>
      <c r="B12" s="224"/>
      <c r="C12" s="222" t="s">
        <v>48</v>
      </c>
      <c r="D12" s="228"/>
    </row>
    <row r="13" spans="1:4" ht="24.75" customHeight="1">
      <c r="A13" s="220" t="s">
        <v>49</v>
      </c>
      <c r="B13" s="224"/>
      <c r="C13" s="222" t="s">
        <v>50</v>
      </c>
      <c r="D13" s="229">
        <f>(10.77+1.8)*4</f>
        <v>50.28</v>
      </c>
    </row>
    <row r="14" spans="1:4" ht="24.75" customHeight="1">
      <c r="A14" s="220" t="s">
        <v>51</v>
      </c>
      <c r="B14" s="224"/>
      <c r="C14" s="222" t="s">
        <v>52</v>
      </c>
      <c r="D14" s="229"/>
    </row>
    <row r="15" spans="1:4" ht="24.75" customHeight="1">
      <c r="A15" s="226"/>
      <c r="B15" s="217"/>
      <c r="C15" s="222" t="s">
        <v>53</v>
      </c>
      <c r="D15" s="229"/>
    </row>
    <row r="16" spans="1:4" ht="24.75" customHeight="1">
      <c r="A16" s="226"/>
      <c r="B16" s="217"/>
      <c r="C16" s="222" t="s">
        <v>54</v>
      </c>
      <c r="D16" s="229"/>
    </row>
    <row r="17" spans="1:4" ht="24.75" customHeight="1">
      <c r="A17" s="220"/>
      <c r="B17" s="217"/>
      <c r="C17" s="222" t="s">
        <v>55</v>
      </c>
      <c r="D17" s="229"/>
    </row>
    <row r="18" spans="1:4" ht="24.75" customHeight="1">
      <c r="A18" s="220"/>
      <c r="B18" s="217"/>
      <c r="C18" s="222" t="s">
        <v>56</v>
      </c>
      <c r="D18" s="229"/>
    </row>
    <row r="19" spans="1:4" ht="24.75" customHeight="1">
      <c r="A19" s="220"/>
      <c r="B19" s="217"/>
      <c r="C19" s="222" t="s">
        <v>57</v>
      </c>
      <c r="D19" s="229"/>
    </row>
    <row r="20" spans="1:4" ht="24.75" customHeight="1">
      <c r="A20" s="220"/>
      <c r="B20" s="217"/>
      <c r="C20" s="222" t="s">
        <v>58</v>
      </c>
      <c r="D20" s="229"/>
    </row>
    <row r="21" spans="1:4" ht="24.75" customHeight="1">
      <c r="A21" s="220"/>
      <c r="B21" s="217"/>
      <c r="C21" s="222" t="s">
        <v>59</v>
      </c>
      <c r="D21" s="229"/>
    </row>
    <row r="22" spans="1:4" ht="24.75" customHeight="1">
      <c r="A22" s="220"/>
      <c r="B22" s="217"/>
      <c r="C22" s="222" t="s">
        <v>60</v>
      </c>
      <c r="D22" s="229"/>
    </row>
    <row r="23" spans="1:4" ht="24.75" customHeight="1">
      <c r="A23" s="220"/>
      <c r="B23" s="217"/>
      <c r="C23" s="222" t="s">
        <v>61</v>
      </c>
      <c r="D23" s="229"/>
    </row>
    <row r="24" spans="1:4" ht="24.75" customHeight="1">
      <c r="A24" s="220"/>
      <c r="B24" s="217"/>
      <c r="C24" s="222" t="s">
        <v>62</v>
      </c>
      <c r="D24" s="229"/>
    </row>
    <row r="25" spans="1:4" ht="24.75" customHeight="1">
      <c r="A25" s="220"/>
      <c r="B25" s="217"/>
      <c r="C25" s="222" t="s">
        <v>63</v>
      </c>
      <c r="D25" s="229">
        <v>23.4</v>
      </c>
    </row>
    <row r="26" spans="1:4" ht="24.75" customHeight="1">
      <c r="A26" s="220"/>
      <c r="B26" s="217"/>
      <c r="C26" s="222" t="s">
        <v>64</v>
      </c>
      <c r="D26" s="229"/>
    </row>
    <row r="27" spans="1:4" ht="24.75" customHeight="1">
      <c r="A27" s="220"/>
      <c r="B27" s="217"/>
      <c r="C27" s="222" t="s">
        <v>65</v>
      </c>
      <c r="D27" s="229"/>
    </row>
    <row r="28" spans="1:4" ht="24.75" customHeight="1">
      <c r="A28" s="220"/>
      <c r="B28" s="217"/>
      <c r="C28" s="222" t="s">
        <v>66</v>
      </c>
      <c r="D28" s="230"/>
    </row>
    <row r="29" spans="1:4" ht="24.75" customHeight="1">
      <c r="A29" s="220"/>
      <c r="B29" s="217"/>
      <c r="C29" s="222" t="s">
        <v>67</v>
      </c>
      <c r="D29" s="230"/>
    </row>
    <row r="30" spans="1:4" ht="24.75" customHeight="1">
      <c r="A30" s="220"/>
      <c r="B30" s="217"/>
      <c r="C30" s="222" t="s">
        <v>68</v>
      </c>
      <c r="D30" s="230"/>
    </row>
    <row r="31" spans="1:4" ht="24.75" customHeight="1">
      <c r="A31" s="220"/>
      <c r="B31" s="217"/>
      <c r="C31" s="222" t="s">
        <v>69</v>
      </c>
      <c r="D31" s="230"/>
    </row>
    <row r="32" spans="1:4" ht="24.75" customHeight="1">
      <c r="A32" s="220"/>
      <c r="B32" s="217"/>
      <c r="C32" s="222" t="s">
        <v>70</v>
      </c>
      <c r="D32" s="230"/>
    </row>
    <row r="33" spans="1:4" ht="24.75" customHeight="1">
      <c r="A33" s="220"/>
      <c r="B33" s="217"/>
      <c r="C33" s="222" t="s">
        <v>71</v>
      </c>
      <c r="D33" s="230"/>
    </row>
    <row r="34" spans="1:4" ht="24.75" customHeight="1">
      <c r="A34" s="220"/>
      <c r="B34" s="217"/>
      <c r="C34" s="222" t="s">
        <v>72</v>
      </c>
      <c r="D34" s="231"/>
    </row>
    <row r="35" spans="1:4" ht="24.75" customHeight="1">
      <c r="A35" s="220"/>
      <c r="B35" s="217"/>
      <c r="C35" s="222"/>
      <c r="D35" s="232"/>
    </row>
    <row r="36" spans="1:4" ht="24.75" customHeight="1">
      <c r="A36" s="233" t="s">
        <v>73</v>
      </c>
      <c r="B36" s="224">
        <f>B6</f>
        <v>327.336</v>
      </c>
      <c r="C36" s="234" t="s">
        <v>74</v>
      </c>
      <c r="D36" s="235">
        <v>327.336</v>
      </c>
    </row>
    <row r="37" spans="1:4" ht="24.75" customHeight="1">
      <c r="A37" s="233"/>
      <c r="B37" s="217"/>
      <c r="C37" s="234"/>
      <c r="D37" s="236"/>
    </row>
    <row r="38" spans="1:4" ht="24.75" customHeight="1">
      <c r="A38" s="233"/>
      <c r="B38" s="217"/>
      <c r="C38" s="234"/>
      <c r="D38" s="236"/>
    </row>
    <row r="39" spans="1:4" ht="24.75" customHeight="1">
      <c r="A39" s="220" t="s">
        <v>75</v>
      </c>
      <c r="B39" s="237"/>
      <c r="C39" s="222" t="s">
        <v>76</v>
      </c>
      <c r="D39" s="227"/>
    </row>
    <row r="40" spans="1:4" ht="24.75" customHeight="1">
      <c r="A40" s="220" t="s">
        <v>77</v>
      </c>
      <c r="B40" s="237"/>
      <c r="C40" s="222"/>
      <c r="D40" s="236"/>
    </row>
    <row r="41" spans="1:4" ht="24.75" customHeight="1">
      <c r="A41" s="208"/>
      <c r="B41" s="238"/>
      <c r="C41" s="239"/>
      <c r="D41" s="236"/>
    </row>
    <row r="42" spans="1:4" ht="24.75" customHeight="1">
      <c r="A42" s="240"/>
      <c r="B42" s="238"/>
      <c r="C42" s="239"/>
      <c r="D42" s="236"/>
    </row>
    <row r="43" spans="1:4" ht="24.75" customHeight="1">
      <c r="A43" s="233" t="s">
        <v>78</v>
      </c>
      <c r="B43" s="72">
        <f>B36</f>
        <v>327.336</v>
      </c>
      <c r="C43" s="241" t="s">
        <v>79</v>
      </c>
      <c r="D43" s="235">
        <f>D36</f>
        <v>327.336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6" sqref="B6"/>
    </sheetView>
  </sheetViews>
  <sheetFormatPr defaultColWidth="9.140625" defaultRowHeight="12.75" customHeight="1"/>
  <cols>
    <col min="1" max="1" width="44.8515625" style="1" customWidth="1"/>
    <col min="2" max="2" width="29.8515625" style="124" customWidth="1"/>
    <col min="3" max="3" width="31.28125" style="1" customWidth="1"/>
    <col min="4" max="16384" width="9.140625" style="2" customWidth="1"/>
  </cols>
  <sheetData>
    <row r="1" ht="24.75" customHeight="1">
      <c r="A1" s="62" t="s">
        <v>28</v>
      </c>
    </row>
    <row r="2" spans="1:2" ht="24.75" customHeight="1">
      <c r="A2" s="3" t="s">
        <v>80</v>
      </c>
      <c r="B2" s="202"/>
    </row>
    <row r="3" spans="1:2" ht="24.75" customHeight="1">
      <c r="A3" s="192"/>
      <c r="B3" s="203"/>
    </row>
    <row r="4" spans="1:2" ht="24" customHeight="1">
      <c r="A4" s="194" t="s">
        <v>33</v>
      </c>
      <c r="B4" s="204" t="s">
        <v>34</v>
      </c>
    </row>
    <row r="5" spans="1:2" ht="24.75" customHeight="1">
      <c r="A5" s="196" t="s">
        <v>35</v>
      </c>
      <c r="B5" s="197">
        <v>327.336</v>
      </c>
    </row>
    <row r="6" spans="1:2" ht="24.75" customHeight="1">
      <c r="A6" s="196" t="s">
        <v>81</v>
      </c>
      <c r="B6" s="197">
        <v>327.336</v>
      </c>
    </row>
    <row r="7" spans="1:2" ht="24.75" customHeight="1">
      <c r="A7" s="196" t="s">
        <v>82</v>
      </c>
      <c r="B7" s="198"/>
    </row>
    <row r="8" spans="1:2" ht="24.75" customHeight="1">
      <c r="A8" s="196" t="s">
        <v>83</v>
      </c>
      <c r="B8" s="198"/>
    </row>
    <row r="9" spans="1:2" ht="24.75" customHeight="1">
      <c r="A9" s="196" t="s">
        <v>84</v>
      </c>
      <c r="B9" s="197">
        <v>327.336</v>
      </c>
    </row>
    <row r="10" spans="1:2" ht="24.75" customHeight="1">
      <c r="A10" s="196" t="s">
        <v>75</v>
      </c>
      <c r="B10" s="199"/>
    </row>
    <row r="11" spans="1:2" ht="24.75" customHeight="1">
      <c r="A11" s="196" t="s">
        <v>85</v>
      </c>
      <c r="B11" s="199"/>
    </row>
    <row r="12" spans="1:2" ht="24.75" customHeight="1">
      <c r="A12" s="196" t="s">
        <v>86</v>
      </c>
      <c r="B12" s="199"/>
    </row>
    <row r="13" spans="1:2" ht="24.75" customHeight="1">
      <c r="A13" s="196" t="s">
        <v>87</v>
      </c>
      <c r="B13" s="135"/>
    </row>
    <row r="14" ht="12.75" customHeight="1" hidden="1"/>
    <row r="15" spans="1:2" ht="24.75" customHeight="1">
      <c r="A15" s="11"/>
      <c r="B15" s="205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D15" sqref="D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62" t="s">
        <v>28</v>
      </c>
    </row>
    <row r="2" spans="1:2" ht="24.75" customHeight="1">
      <c r="A2" s="3" t="s">
        <v>80</v>
      </c>
      <c r="B2" s="3"/>
    </row>
    <row r="3" spans="1:2" ht="24.75" customHeight="1">
      <c r="A3" s="192"/>
      <c r="B3" s="193"/>
    </row>
    <row r="4" spans="1:2" ht="24" customHeight="1">
      <c r="A4" s="194" t="s">
        <v>33</v>
      </c>
      <c r="B4" s="195" t="s">
        <v>34</v>
      </c>
    </row>
    <row r="5" spans="1:2" ht="24.75" customHeight="1">
      <c r="A5" s="196" t="s">
        <v>35</v>
      </c>
      <c r="B5" s="197">
        <v>327.336</v>
      </c>
    </row>
    <row r="6" spans="1:2" ht="24.75" customHeight="1">
      <c r="A6" s="196" t="s">
        <v>81</v>
      </c>
      <c r="B6" s="197">
        <v>327.336</v>
      </c>
    </row>
    <row r="7" spans="1:2" ht="24.75" customHeight="1">
      <c r="A7" s="196" t="s">
        <v>82</v>
      </c>
      <c r="B7" s="198"/>
    </row>
    <row r="8" spans="1:2" ht="24.75" customHeight="1">
      <c r="A8" s="196" t="s">
        <v>83</v>
      </c>
      <c r="B8" s="198"/>
    </row>
    <row r="9" spans="1:2" ht="24.75" customHeight="1">
      <c r="A9" s="196" t="s">
        <v>84</v>
      </c>
      <c r="B9" s="197">
        <v>327.336</v>
      </c>
    </row>
    <row r="10" spans="1:2" ht="24.75" customHeight="1">
      <c r="A10" s="196" t="s">
        <v>75</v>
      </c>
      <c r="B10" s="199"/>
    </row>
    <row r="11" spans="1:2" ht="24.75" customHeight="1">
      <c r="A11" s="196" t="s">
        <v>85</v>
      </c>
      <c r="B11" s="199"/>
    </row>
    <row r="12" spans="1:2" ht="24.75" customHeight="1">
      <c r="A12" s="196" t="s">
        <v>86</v>
      </c>
      <c r="B12" s="200"/>
    </row>
    <row r="13" spans="1:2" ht="24.75" customHeight="1">
      <c r="A13" s="196" t="s">
        <v>87</v>
      </c>
      <c r="B13" s="201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="115" zoomScaleNormal="115" workbookViewId="0" topLeftCell="A10">
      <selection activeCell="C44" sqref="C44"/>
    </sheetView>
  </sheetViews>
  <sheetFormatPr defaultColWidth="9.140625" defaultRowHeight="12.75" customHeight="1"/>
  <cols>
    <col min="1" max="1" width="34.140625" style="1" customWidth="1"/>
    <col min="2" max="3" width="17.28125" style="124" customWidth="1"/>
    <col min="4" max="4" width="17.28125" style="1" customWidth="1"/>
    <col min="5" max="5" width="18.00390625" style="1" customWidth="1"/>
    <col min="6" max="7" width="6.8515625" style="1" customWidth="1"/>
    <col min="8" max="16384" width="9.140625" style="2" customWidth="1"/>
  </cols>
  <sheetData>
    <row r="1" ht="24.75" customHeight="1">
      <c r="A1" s="62" t="s">
        <v>28</v>
      </c>
    </row>
    <row r="2" spans="1:5" ht="24.75" customHeight="1">
      <c r="A2" s="125" t="s">
        <v>88</v>
      </c>
      <c r="B2" s="126"/>
      <c r="C2" s="126"/>
      <c r="D2" s="125"/>
      <c r="E2" s="125"/>
    </row>
    <row r="3" spans="1:5" ht="24.75" customHeight="1">
      <c r="A3" s="127"/>
      <c r="B3" s="128"/>
      <c r="E3" s="4" t="s">
        <v>30</v>
      </c>
    </row>
    <row r="4" spans="1:5" ht="24.75" customHeight="1">
      <c r="A4" s="5" t="s">
        <v>89</v>
      </c>
      <c r="B4" s="129" t="s">
        <v>90</v>
      </c>
      <c r="C4" s="130" t="s">
        <v>91</v>
      </c>
      <c r="D4" s="7" t="s">
        <v>92</v>
      </c>
      <c r="E4" s="131" t="s">
        <v>93</v>
      </c>
    </row>
    <row r="5" spans="1:5" ht="24.75" customHeight="1">
      <c r="A5" s="5" t="s">
        <v>94</v>
      </c>
      <c r="B5" s="132">
        <v>1</v>
      </c>
      <c r="C5" s="132">
        <v>2</v>
      </c>
      <c r="D5" s="132">
        <v>3</v>
      </c>
      <c r="E5" s="133">
        <v>4</v>
      </c>
    </row>
    <row r="6" spans="1:5" ht="29.25" customHeight="1">
      <c r="A6" s="134" t="s">
        <v>95</v>
      </c>
      <c r="B6" s="135">
        <v>327.336</v>
      </c>
      <c r="C6" s="136">
        <f>C7+C21+C39</f>
        <v>327.336</v>
      </c>
      <c r="D6" s="137"/>
      <c r="E6" s="138"/>
    </row>
    <row r="7" spans="1:5" ht="29.25" customHeight="1">
      <c r="A7" s="134" t="s">
        <v>96</v>
      </c>
      <c r="B7" s="135">
        <v>253.65600000000003</v>
      </c>
      <c r="C7" s="139">
        <f>1!D6</f>
        <v>253.65600000000003</v>
      </c>
      <c r="D7" s="137"/>
      <c r="E7" s="140"/>
    </row>
    <row r="8" spans="1:5" ht="29.25" customHeight="1">
      <c r="A8" s="134" t="s">
        <v>97</v>
      </c>
      <c r="B8" s="135">
        <v>222.84</v>
      </c>
      <c r="C8" s="139">
        <v>222.84</v>
      </c>
      <c r="D8" s="137"/>
      <c r="E8" s="138"/>
    </row>
    <row r="9" spans="1:5" ht="29.25" customHeight="1">
      <c r="A9" s="141" t="s">
        <v>98</v>
      </c>
      <c r="B9" s="142">
        <v>222.84</v>
      </c>
      <c r="C9" s="143">
        <v>222.84</v>
      </c>
      <c r="D9" s="144"/>
      <c r="E9" s="145"/>
    </row>
    <row r="10" spans="1:5" ht="29.25" customHeight="1">
      <c r="A10" s="141" t="s">
        <v>99</v>
      </c>
      <c r="B10" s="146"/>
      <c r="C10" s="139"/>
      <c r="D10" s="144"/>
      <c r="E10" s="147"/>
    </row>
    <row r="11" spans="1:5" ht="29.25" customHeight="1">
      <c r="A11" s="141" t="s">
        <v>100</v>
      </c>
      <c r="B11" s="146"/>
      <c r="C11" s="135"/>
      <c r="D11" s="148"/>
      <c r="E11" s="149"/>
    </row>
    <row r="12" spans="1:5" ht="29.25" customHeight="1">
      <c r="A12" s="141" t="s">
        <v>101</v>
      </c>
      <c r="B12" s="146"/>
      <c r="C12" s="135"/>
      <c r="D12" s="150"/>
      <c r="E12" s="151"/>
    </row>
    <row r="13" spans="1:5" ht="29.25" customHeight="1">
      <c r="A13" s="141" t="s">
        <v>102</v>
      </c>
      <c r="B13" s="152"/>
      <c r="C13" s="153"/>
      <c r="D13" s="154"/>
      <c r="E13" s="155"/>
    </row>
    <row r="14" spans="1:5" ht="29.25" customHeight="1">
      <c r="A14" s="156" t="s">
        <v>103</v>
      </c>
      <c r="B14" s="135"/>
      <c r="C14" s="135"/>
      <c r="D14" s="137"/>
      <c r="E14" s="138"/>
    </row>
    <row r="15" spans="1:5" ht="29.25" customHeight="1">
      <c r="A15" s="141" t="s">
        <v>104</v>
      </c>
      <c r="B15" s="142"/>
      <c r="C15" s="157"/>
      <c r="D15" s="148"/>
      <c r="E15" s="158"/>
    </row>
    <row r="16" spans="1:5" ht="29.25" customHeight="1">
      <c r="A16" s="159" t="s">
        <v>105</v>
      </c>
      <c r="B16" s="160"/>
      <c r="C16" s="135"/>
      <c r="D16" s="161"/>
      <c r="E16" s="162"/>
    </row>
    <row r="17" spans="1:5" ht="29.25" customHeight="1">
      <c r="A17" s="141" t="s">
        <v>106</v>
      </c>
      <c r="B17" s="146"/>
      <c r="C17" s="135"/>
      <c r="D17" s="150"/>
      <c r="E17" s="149"/>
    </row>
    <row r="18" spans="1:5" ht="29.25" customHeight="1">
      <c r="A18" s="159" t="s">
        <v>107</v>
      </c>
      <c r="B18" s="160"/>
      <c r="C18" s="135"/>
      <c r="D18" s="163"/>
      <c r="E18" s="164"/>
    </row>
    <row r="19" spans="1:5" ht="29.25" customHeight="1">
      <c r="A19" s="159" t="s">
        <v>108</v>
      </c>
      <c r="B19" s="160"/>
      <c r="C19" s="139"/>
      <c r="D19" s="137"/>
      <c r="E19" s="165"/>
    </row>
    <row r="20" spans="1:5" ht="29.25" customHeight="1">
      <c r="A20" s="141" t="s">
        <v>109</v>
      </c>
      <c r="B20" s="152"/>
      <c r="C20" s="166"/>
      <c r="D20" s="144"/>
      <c r="E20" s="167"/>
    </row>
    <row r="21" spans="1:5" ht="29.25" customHeight="1">
      <c r="A21" s="134" t="s">
        <v>110</v>
      </c>
      <c r="B21" s="168">
        <v>50.28</v>
      </c>
      <c r="C21" s="169">
        <v>50.28</v>
      </c>
      <c r="D21" s="137"/>
      <c r="E21" s="165"/>
    </row>
    <row r="22" spans="1:5" ht="29.25" customHeight="1">
      <c r="A22" s="134" t="s">
        <v>111</v>
      </c>
      <c r="B22" s="168">
        <v>50.28</v>
      </c>
      <c r="C22" s="169">
        <v>50.28</v>
      </c>
      <c r="D22" s="137"/>
      <c r="E22" s="170"/>
    </row>
    <row r="23" spans="1:5" ht="29.25" customHeight="1">
      <c r="A23" s="156" t="s">
        <v>112</v>
      </c>
      <c r="B23" s="171"/>
      <c r="C23" s="172"/>
      <c r="D23" s="144"/>
      <c r="E23" s="147"/>
    </row>
    <row r="24" spans="1:5" ht="29.25" customHeight="1">
      <c r="A24" s="141" t="s">
        <v>113</v>
      </c>
      <c r="B24" s="172"/>
      <c r="C24" s="173"/>
      <c r="D24" s="144"/>
      <c r="E24" s="167"/>
    </row>
    <row r="25" spans="1:5" ht="29.25" customHeight="1">
      <c r="A25" s="141" t="s">
        <v>114</v>
      </c>
      <c r="B25" s="174">
        <v>43.08</v>
      </c>
      <c r="C25" s="174">
        <f>10.77*4</f>
        <v>43.08</v>
      </c>
      <c r="D25" s="144"/>
      <c r="E25" s="147"/>
    </row>
    <row r="26" spans="1:5" ht="29.25" customHeight="1">
      <c r="A26" s="141" t="s">
        <v>115</v>
      </c>
      <c r="B26" s="174">
        <v>7.2</v>
      </c>
      <c r="C26" s="174">
        <f>1.8*4</f>
        <v>7.2</v>
      </c>
      <c r="D26" s="144"/>
      <c r="E26" s="175"/>
    </row>
    <row r="27" spans="1:5" ht="29.25" customHeight="1">
      <c r="A27" s="159" t="s">
        <v>116</v>
      </c>
      <c r="B27" s="176"/>
      <c r="C27" s="177"/>
      <c r="D27" s="137"/>
      <c r="E27" s="178"/>
    </row>
    <row r="28" spans="1:5" ht="29.25" customHeight="1">
      <c r="A28" s="141" t="s">
        <v>117</v>
      </c>
      <c r="B28" s="173"/>
      <c r="C28" s="179"/>
      <c r="D28" s="144"/>
      <c r="E28" s="175"/>
    </row>
    <row r="29" spans="1:5" ht="29.25" customHeight="1">
      <c r="A29" s="159" t="s">
        <v>118</v>
      </c>
      <c r="B29" s="176"/>
      <c r="C29" s="177"/>
      <c r="D29" s="137"/>
      <c r="E29" s="178"/>
    </row>
    <row r="30" spans="1:5" ht="29.25" customHeight="1">
      <c r="A30" s="141" t="s">
        <v>119</v>
      </c>
      <c r="B30" s="173"/>
      <c r="C30" s="179"/>
      <c r="D30" s="144"/>
      <c r="E30" s="175"/>
    </row>
    <row r="31" spans="1:5" ht="29.25" customHeight="1">
      <c r="A31" s="159" t="s">
        <v>120</v>
      </c>
      <c r="B31" s="180"/>
      <c r="C31" s="181"/>
      <c r="D31" s="137"/>
      <c r="E31" s="178"/>
    </row>
    <row r="32" spans="1:5" ht="29.25" customHeight="1">
      <c r="A32" s="156" t="s">
        <v>121</v>
      </c>
      <c r="B32" s="182"/>
      <c r="C32" s="183"/>
      <c r="D32" s="144"/>
      <c r="E32" s="175"/>
    </row>
    <row r="33" spans="1:5" ht="29.25" customHeight="1">
      <c r="A33" s="134" t="s">
        <v>122</v>
      </c>
      <c r="B33" s="168"/>
      <c r="C33" s="168"/>
      <c r="D33" s="137"/>
      <c r="E33" s="178"/>
    </row>
    <row r="34" spans="1:5" ht="29.25" customHeight="1">
      <c r="A34" s="134" t="s">
        <v>123</v>
      </c>
      <c r="B34" s="168"/>
      <c r="C34" s="168"/>
      <c r="D34" s="137"/>
      <c r="E34" s="184"/>
    </row>
    <row r="35" spans="1:5" ht="29.25" customHeight="1">
      <c r="A35" s="156" t="s">
        <v>124</v>
      </c>
      <c r="B35" s="185"/>
      <c r="C35" s="186"/>
      <c r="D35" s="144"/>
      <c r="E35" s="187"/>
    </row>
    <row r="36" spans="1:5" ht="29.25" customHeight="1">
      <c r="A36" s="156" t="s">
        <v>125</v>
      </c>
      <c r="B36" s="182"/>
      <c r="C36" s="182"/>
      <c r="D36" s="144"/>
      <c r="E36" s="175"/>
    </row>
    <row r="37" spans="1:5" ht="29.25" customHeight="1">
      <c r="A37" s="156" t="s">
        <v>126</v>
      </c>
      <c r="B37" s="171"/>
      <c r="C37" s="188"/>
      <c r="D37" s="144"/>
      <c r="E37" s="187"/>
    </row>
    <row r="38" spans="1:5" ht="29.25" customHeight="1">
      <c r="A38" s="156" t="s">
        <v>127</v>
      </c>
      <c r="B38" s="182"/>
      <c r="C38" s="189"/>
      <c r="D38" s="190"/>
      <c r="E38" s="175"/>
    </row>
    <row r="39" spans="1:5" ht="29.25" customHeight="1">
      <c r="A39" s="134" t="s">
        <v>128</v>
      </c>
      <c r="B39" s="168">
        <v>23.4</v>
      </c>
      <c r="C39" s="168">
        <v>23.4</v>
      </c>
      <c r="D39" s="190"/>
      <c r="E39" s="178"/>
    </row>
    <row r="40" spans="1:5" ht="29.25" customHeight="1">
      <c r="A40" s="134" t="s">
        <v>129</v>
      </c>
      <c r="B40" s="168">
        <v>23.4</v>
      </c>
      <c r="C40" s="168">
        <v>23.4</v>
      </c>
      <c r="D40" s="190"/>
      <c r="E40" s="184"/>
    </row>
    <row r="41" spans="1:5" ht="29.25" customHeight="1">
      <c r="A41" s="156" t="s">
        <v>130</v>
      </c>
      <c r="B41" s="168">
        <v>23.4</v>
      </c>
      <c r="C41" s="168">
        <v>23.4</v>
      </c>
      <c r="D41" s="190"/>
      <c r="E41" s="191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D17" sqref="D17"/>
    </sheetView>
  </sheetViews>
  <sheetFormatPr defaultColWidth="9.140625" defaultRowHeight="12.75" customHeight="1"/>
  <cols>
    <col min="1" max="1" width="33.140625" style="1" customWidth="1"/>
    <col min="2" max="2" width="24.57421875" style="21" customWidth="1"/>
    <col min="3" max="3" width="29.00390625" style="21" customWidth="1"/>
    <col min="4" max="4" width="22.57421875" style="21" customWidth="1"/>
    <col min="5" max="99" width="9.00390625" style="1" customWidth="1"/>
    <col min="100" max="16384" width="9.140625" style="2" customWidth="1"/>
  </cols>
  <sheetData>
    <row r="1" spans="1:98" ht="25.5" customHeight="1">
      <c r="A1" s="62" t="s">
        <v>28</v>
      </c>
      <c r="B1" s="23"/>
      <c r="C1" s="23"/>
      <c r="D1" s="2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2" t="s">
        <v>131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</row>
    <row r="3" spans="2:98" ht="16.5" customHeight="1">
      <c r="B3" s="105"/>
      <c r="C3" s="106"/>
      <c r="D3" s="2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132</v>
      </c>
      <c r="B4" s="107"/>
      <c r="C4" s="108" t="s">
        <v>133</v>
      </c>
      <c r="D4" s="10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109" t="s">
        <v>34</v>
      </c>
      <c r="C5" s="110" t="s">
        <v>33</v>
      </c>
      <c r="D5" s="111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112" t="s">
        <v>134</v>
      </c>
      <c r="B6" s="113">
        <v>327.336</v>
      </c>
      <c r="C6" s="114" t="s">
        <v>135</v>
      </c>
      <c r="D6" s="89">
        <f>327.336</f>
        <v>327.336</v>
      </c>
      <c r="E6" s="1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112" t="s">
        <v>136</v>
      </c>
      <c r="B7" s="113">
        <v>327.336</v>
      </c>
      <c r="C7" s="114" t="s">
        <v>137</v>
      </c>
      <c r="D7" s="89">
        <f>D6-D14-D26</f>
        <v>253.65600000000003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112" t="s">
        <v>138</v>
      </c>
      <c r="B8" s="116"/>
      <c r="C8" s="114" t="s">
        <v>139</v>
      </c>
      <c r="D8" s="117"/>
      <c r="E8" s="1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112" t="s">
        <v>140</v>
      </c>
      <c r="B9" s="116"/>
      <c r="C9" s="114" t="s">
        <v>141</v>
      </c>
      <c r="D9" s="11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112"/>
      <c r="B10" s="118"/>
      <c r="C10" s="114" t="s">
        <v>142</v>
      </c>
      <c r="D10" s="8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112"/>
      <c r="B11" s="118"/>
      <c r="C11" s="114" t="s">
        <v>143</v>
      </c>
      <c r="D11" s="1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112"/>
      <c r="B12" s="118"/>
      <c r="C12" s="114" t="s">
        <v>144</v>
      </c>
      <c r="D12" s="11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119"/>
      <c r="B13" s="120"/>
      <c r="C13" s="114" t="s">
        <v>145</v>
      </c>
      <c r="D13" s="1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119"/>
      <c r="B14" s="121"/>
      <c r="C14" s="114" t="s">
        <v>146</v>
      </c>
      <c r="D14" s="122">
        <v>50.28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119"/>
      <c r="B15" s="120"/>
      <c r="C15" s="114" t="s">
        <v>147</v>
      </c>
      <c r="D15" s="1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119"/>
      <c r="B16" s="120"/>
      <c r="C16" s="114" t="s">
        <v>148</v>
      </c>
      <c r="D16" s="8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119"/>
      <c r="B17" s="120"/>
      <c r="C17" s="114" t="s">
        <v>149</v>
      </c>
      <c r="D17" s="1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119"/>
      <c r="B18" s="120"/>
      <c r="C18" s="114" t="s">
        <v>150</v>
      </c>
      <c r="D18" s="1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119"/>
      <c r="B19" s="120"/>
      <c r="C19" s="114" t="s">
        <v>151</v>
      </c>
      <c r="D19" s="1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119"/>
      <c r="B20" s="120"/>
      <c r="C20" s="114" t="s">
        <v>152</v>
      </c>
      <c r="D20" s="11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119"/>
      <c r="B21" s="120"/>
      <c r="C21" s="114" t="s">
        <v>153</v>
      </c>
      <c r="D21" s="11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119"/>
      <c r="B22" s="120"/>
      <c r="C22" s="114" t="s">
        <v>154</v>
      </c>
      <c r="D22" s="1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119"/>
      <c r="B23" s="120"/>
      <c r="C23" s="114" t="s">
        <v>155</v>
      </c>
      <c r="D23" s="11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119"/>
      <c r="B24" s="120"/>
      <c r="C24" s="114" t="s">
        <v>156</v>
      </c>
      <c r="D24" s="11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119"/>
      <c r="B25" s="120"/>
      <c r="C25" s="114" t="s">
        <v>157</v>
      </c>
      <c r="D25" s="11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119"/>
      <c r="B26" s="120"/>
      <c r="C26" s="114" t="s">
        <v>158</v>
      </c>
      <c r="D26" s="89">
        <v>23.4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119"/>
      <c r="B27" s="120"/>
      <c r="C27" s="114" t="s">
        <v>159</v>
      </c>
      <c r="D27" s="11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119"/>
      <c r="B28" s="120"/>
      <c r="C28" s="114" t="s">
        <v>160</v>
      </c>
      <c r="D28" s="1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119"/>
      <c r="B29" s="120"/>
      <c r="C29" s="114" t="s">
        <v>161</v>
      </c>
      <c r="D29" s="11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119"/>
      <c r="B30" s="120"/>
      <c r="C30" s="114" t="s">
        <v>162</v>
      </c>
      <c r="D30" s="11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119"/>
      <c r="B31" s="120"/>
      <c r="C31" s="114" t="s">
        <v>163</v>
      </c>
      <c r="D31" s="11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119"/>
      <c r="B32" s="120"/>
      <c r="C32" s="114" t="s">
        <v>164</v>
      </c>
      <c r="D32" s="11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119"/>
      <c r="B33" s="120"/>
      <c r="C33" s="114" t="s">
        <v>165</v>
      </c>
      <c r="D33" s="11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119"/>
      <c r="B34" s="120"/>
      <c r="C34" s="114" t="s">
        <v>166</v>
      </c>
      <c r="D34" s="11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123" t="s">
        <v>167</v>
      </c>
      <c r="B35" s="113">
        <v>327.336</v>
      </c>
      <c r="C35" s="109" t="s">
        <v>168</v>
      </c>
      <c r="D35" s="89">
        <v>327.336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portrait" paperSize="9" scale="7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B7" sqref="B7:D8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62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170</v>
      </c>
      <c r="B4" s="6" t="s">
        <v>95</v>
      </c>
      <c r="C4" s="6" t="s">
        <v>171</v>
      </c>
      <c r="D4" s="6"/>
      <c r="E4" s="6"/>
      <c r="F4" s="6" t="s">
        <v>172</v>
      </c>
      <c r="G4" s="6"/>
      <c r="H4" s="6"/>
      <c r="I4" s="6" t="s">
        <v>173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66" t="s">
        <v>95</v>
      </c>
      <c r="J5" s="66" t="s">
        <v>91</v>
      </c>
      <c r="K5" s="67" t="s">
        <v>92</v>
      </c>
    </row>
    <row r="6" spans="1:11" ht="24.75" customHeight="1">
      <c r="A6" s="56" t="s">
        <v>174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97" t="s">
        <v>95</v>
      </c>
      <c r="B7" s="89">
        <v>327.336</v>
      </c>
      <c r="C7" s="89">
        <f>D7</f>
        <v>327.336</v>
      </c>
      <c r="D7" s="89">
        <v>327.336</v>
      </c>
      <c r="E7" s="98"/>
      <c r="F7" s="98"/>
      <c r="G7" s="98"/>
      <c r="H7" s="98"/>
      <c r="I7" s="98"/>
      <c r="J7" s="98"/>
      <c r="K7" s="100"/>
    </row>
    <row r="8" spans="1:11" ht="24.75" customHeight="1">
      <c r="A8" s="56" t="s">
        <v>174</v>
      </c>
      <c r="B8" s="89">
        <v>327.336</v>
      </c>
      <c r="C8" s="89">
        <v>327.336</v>
      </c>
      <c r="D8" s="89">
        <v>327.336</v>
      </c>
      <c r="E8" s="98"/>
      <c r="F8" s="98"/>
      <c r="G8" s="98"/>
      <c r="H8" s="98"/>
      <c r="I8" s="98"/>
      <c r="J8" s="98"/>
      <c r="K8" s="100"/>
    </row>
    <row r="9" spans="1:11" ht="24.75" customHeight="1">
      <c r="A9" s="59"/>
      <c r="B9" s="99"/>
      <c r="C9" s="99"/>
      <c r="D9" s="99"/>
      <c r="E9" s="99"/>
      <c r="F9" s="99"/>
      <c r="G9" s="99"/>
      <c r="H9" s="99"/>
      <c r="I9" s="99"/>
      <c r="J9" s="99"/>
      <c r="K9" s="101"/>
    </row>
    <row r="10" spans="1:11" ht="24.75" customHeight="1">
      <c r="A10" s="59"/>
      <c r="B10" s="99"/>
      <c r="C10" s="99"/>
      <c r="D10" s="99"/>
      <c r="E10" s="99"/>
      <c r="F10" s="99"/>
      <c r="G10" s="99"/>
      <c r="H10" s="99"/>
      <c r="I10" s="99"/>
      <c r="J10" s="99"/>
      <c r="K10" s="101"/>
    </row>
    <row r="11" spans="1:11" ht="24.75" customHeight="1">
      <c r="A11" s="59"/>
      <c r="B11" s="99"/>
      <c r="C11" s="99"/>
      <c r="D11" s="99"/>
      <c r="E11" s="99"/>
      <c r="F11" s="99"/>
      <c r="G11" s="99"/>
      <c r="H11" s="99"/>
      <c r="I11" s="99"/>
      <c r="J11" s="99"/>
      <c r="K11" s="101"/>
    </row>
    <row r="12" spans="1:11" ht="24.75" customHeight="1">
      <c r="A12" s="59"/>
      <c r="B12" s="99"/>
      <c r="C12" s="99"/>
      <c r="D12" s="99"/>
      <c r="E12" s="99"/>
      <c r="F12" s="99"/>
      <c r="G12" s="99"/>
      <c r="H12" s="99"/>
      <c r="I12" s="99"/>
      <c r="J12" s="99"/>
      <c r="K12" s="101"/>
    </row>
    <row r="13" spans="1:11" ht="24.75" customHeight="1">
      <c r="A13" s="59"/>
      <c r="B13" s="99"/>
      <c r="C13" s="99"/>
      <c r="D13" s="99"/>
      <c r="E13" s="99"/>
      <c r="F13" s="99"/>
      <c r="G13" s="99"/>
      <c r="H13" s="99"/>
      <c r="I13" s="99"/>
      <c r="J13" s="99"/>
      <c r="K13" s="101"/>
    </row>
    <row r="14" spans="1:11" ht="24.75" customHeight="1">
      <c r="A14" s="59"/>
      <c r="B14" s="99"/>
      <c r="C14" s="99"/>
      <c r="D14" s="99"/>
      <c r="E14" s="99"/>
      <c r="F14" s="99"/>
      <c r="G14" s="99"/>
      <c r="H14" s="99"/>
      <c r="I14" s="99"/>
      <c r="J14" s="99"/>
      <c r="K14" s="101"/>
    </row>
    <row r="15" spans="1:11" ht="24.75" customHeight="1">
      <c r="A15" s="59"/>
      <c r="B15" s="99"/>
      <c r="C15" s="99"/>
      <c r="D15" s="99"/>
      <c r="E15" s="99"/>
      <c r="F15" s="99"/>
      <c r="G15" s="99"/>
      <c r="H15" s="99"/>
      <c r="I15" s="99"/>
      <c r="J15" s="99"/>
      <c r="K15" s="101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I12" sqref="I12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62" t="s">
        <v>28</v>
      </c>
      <c r="B1" s="63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171</v>
      </c>
      <c r="D4" s="6"/>
      <c r="E4" s="7"/>
    </row>
    <row r="5" spans="1:5" ht="24.75" customHeight="1">
      <c r="A5" s="5" t="s">
        <v>176</v>
      </c>
      <c r="B5" s="6" t="s">
        <v>177</v>
      </c>
      <c r="C5" s="66" t="s">
        <v>95</v>
      </c>
      <c r="D5" s="66" t="s">
        <v>91</v>
      </c>
      <c r="E5" s="67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68" t="s">
        <v>178</v>
      </c>
      <c r="B7" s="87" t="s">
        <v>95</v>
      </c>
      <c r="C7" s="70">
        <v>327.336</v>
      </c>
      <c r="D7" s="70">
        <v>327.336</v>
      </c>
      <c r="E7" s="88"/>
    </row>
    <row r="8" spans="1:5" ht="24.75" customHeight="1">
      <c r="A8" s="68" t="s">
        <v>179</v>
      </c>
      <c r="B8" s="87" t="s">
        <v>96</v>
      </c>
      <c r="C8" s="89">
        <v>253.65600000000003</v>
      </c>
      <c r="D8" s="86">
        <f>D7-D16-D24</f>
        <v>253.65600000000003</v>
      </c>
      <c r="E8" s="88"/>
    </row>
    <row r="9" spans="1:5" ht="24.75" customHeight="1">
      <c r="A9" s="68" t="s">
        <v>180</v>
      </c>
      <c r="B9" s="87" t="s">
        <v>97</v>
      </c>
      <c r="C9" s="89">
        <v>222.83999999999995</v>
      </c>
      <c r="D9" s="89">
        <v>222.83999999999995</v>
      </c>
      <c r="E9" s="88"/>
    </row>
    <row r="10" spans="1:5" ht="24.75" customHeight="1">
      <c r="A10" s="74" t="s">
        <v>181</v>
      </c>
      <c r="B10" s="90" t="s">
        <v>98</v>
      </c>
      <c r="C10" s="86">
        <v>222.84</v>
      </c>
      <c r="D10" s="86">
        <v>222.84</v>
      </c>
      <c r="E10" s="91"/>
    </row>
    <row r="11" spans="1:5" ht="24.75" customHeight="1">
      <c r="A11" s="74" t="s">
        <v>182</v>
      </c>
      <c r="B11" s="90" t="s">
        <v>100</v>
      </c>
      <c r="C11" s="86"/>
      <c r="D11" s="86"/>
      <c r="E11" s="91"/>
    </row>
    <row r="12" spans="1:5" ht="24.75" customHeight="1">
      <c r="A12" s="74" t="s">
        <v>183</v>
      </c>
      <c r="B12" s="90" t="s">
        <v>101</v>
      </c>
      <c r="C12" s="92"/>
      <c r="D12" s="92"/>
      <c r="E12" s="91"/>
    </row>
    <row r="13" spans="1:5" ht="24.75" customHeight="1">
      <c r="A13" s="74" t="s">
        <v>184</v>
      </c>
      <c r="B13" s="90" t="s">
        <v>102</v>
      </c>
      <c r="C13" s="92"/>
      <c r="D13" s="92"/>
      <c r="E13" s="91"/>
    </row>
    <row r="14" spans="1:5" ht="24.75" customHeight="1">
      <c r="A14" s="74" t="s">
        <v>185</v>
      </c>
      <c r="B14" s="90" t="s">
        <v>103</v>
      </c>
      <c r="C14" s="93"/>
      <c r="D14" s="93"/>
      <c r="E14" s="91"/>
    </row>
    <row r="15" spans="1:5" ht="24.75" customHeight="1">
      <c r="A15" s="74" t="s">
        <v>186</v>
      </c>
      <c r="B15" s="90" t="s">
        <v>104</v>
      </c>
      <c r="C15" s="92"/>
      <c r="D15" s="92"/>
      <c r="E15" s="91"/>
    </row>
    <row r="16" spans="1:5" ht="24.75" customHeight="1">
      <c r="A16" s="68" t="s">
        <v>187</v>
      </c>
      <c r="B16" s="87" t="s">
        <v>110</v>
      </c>
      <c r="C16" s="94">
        <v>50.28</v>
      </c>
      <c r="D16" s="94">
        <v>50.28</v>
      </c>
      <c r="E16" s="88"/>
    </row>
    <row r="17" spans="1:5" ht="24.75" customHeight="1">
      <c r="A17" s="68" t="s">
        <v>188</v>
      </c>
      <c r="B17" s="87" t="s">
        <v>111</v>
      </c>
      <c r="C17" s="94">
        <v>50.28</v>
      </c>
      <c r="D17" s="94">
        <f>D20+D21</f>
        <v>50.28</v>
      </c>
      <c r="E17" s="88"/>
    </row>
    <row r="18" spans="1:5" ht="24.75" customHeight="1">
      <c r="A18" s="74" t="s">
        <v>189</v>
      </c>
      <c r="B18" s="90" t="s">
        <v>112</v>
      </c>
      <c r="C18" s="92"/>
      <c r="D18" s="92"/>
      <c r="E18" s="91"/>
    </row>
    <row r="19" spans="1:5" ht="24.75" customHeight="1">
      <c r="A19" s="74" t="s">
        <v>190</v>
      </c>
      <c r="B19" s="90" t="s">
        <v>113</v>
      </c>
      <c r="C19" s="92"/>
      <c r="D19" s="92"/>
      <c r="E19" s="91"/>
    </row>
    <row r="20" spans="1:5" ht="24.75" customHeight="1">
      <c r="A20" s="74" t="s">
        <v>191</v>
      </c>
      <c r="B20" s="90" t="s">
        <v>114</v>
      </c>
      <c r="C20" s="95">
        <v>43.08</v>
      </c>
      <c r="D20" s="95">
        <f>10.77*4</f>
        <v>43.08</v>
      </c>
      <c r="E20" s="91"/>
    </row>
    <row r="21" spans="1:5" ht="24.75" customHeight="1">
      <c r="A21" s="74" t="s">
        <v>192</v>
      </c>
      <c r="B21" s="90" t="s">
        <v>115</v>
      </c>
      <c r="C21" s="95">
        <v>7.2</v>
      </c>
      <c r="D21" s="95">
        <f>1.8*4</f>
        <v>7.2</v>
      </c>
      <c r="E21" s="91"/>
    </row>
    <row r="22" spans="1:5" ht="24.75" customHeight="1">
      <c r="A22" s="68" t="s">
        <v>193</v>
      </c>
      <c r="B22" s="87" t="s">
        <v>120</v>
      </c>
      <c r="C22" s="96"/>
      <c r="D22" s="96"/>
      <c r="E22" s="88"/>
    </row>
    <row r="23" spans="1:5" ht="24.75" customHeight="1">
      <c r="A23" s="74" t="s">
        <v>194</v>
      </c>
      <c r="B23" s="90" t="s">
        <v>121</v>
      </c>
      <c r="C23" s="92"/>
      <c r="D23" s="92"/>
      <c r="E23" s="91"/>
    </row>
    <row r="24" spans="1:5" ht="24.75" customHeight="1">
      <c r="A24" s="68" t="s">
        <v>195</v>
      </c>
      <c r="B24" s="87" t="s">
        <v>128</v>
      </c>
      <c r="C24" s="94">
        <v>23.4</v>
      </c>
      <c r="D24" s="94">
        <v>23.4</v>
      </c>
      <c r="E24" s="88"/>
    </row>
    <row r="25" spans="1:5" ht="24.75" customHeight="1">
      <c r="A25" s="68" t="s">
        <v>196</v>
      </c>
      <c r="B25" s="87" t="s">
        <v>129</v>
      </c>
      <c r="C25" s="94">
        <v>23.4</v>
      </c>
      <c r="D25" s="94">
        <v>23.4</v>
      </c>
      <c r="E25" s="88"/>
    </row>
    <row r="26" spans="1:5" ht="24.75" customHeight="1">
      <c r="A26" s="74" t="s">
        <v>197</v>
      </c>
      <c r="B26" s="90" t="s">
        <v>130</v>
      </c>
      <c r="C26" s="94">
        <v>23.4</v>
      </c>
      <c r="D26" s="94">
        <v>23.4</v>
      </c>
      <c r="E26" s="91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悟</cp:lastModifiedBy>
  <cp:lastPrinted>2019-10-05T07:22:47Z</cp:lastPrinted>
  <dcterms:created xsi:type="dcterms:W3CDTF">2018-01-17T04:55:04Z</dcterms:created>
  <dcterms:modified xsi:type="dcterms:W3CDTF">2021-06-08T03:30:18Z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2052-10.1.0.7698</vt:lpwstr>
  </property>
  <property fmtid="{D5CDD505-2E9C-101B-9397-08002B2CF9AE}" pid="5" name="I">
    <vt:lpwstr>52C103EBE16746DE9EA6E44044CF2508</vt:lpwstr>
  </property>
  <property fmtid="{D5CDD505-2E9C-101B-9397-08002B2CF9AE}" pid="6" name="KSOReadingLayo">
    <vt:bool>true</vt:bool>
  </property>
</Properties>
</file>