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附件1" sheetId="1" r:id="rId1"/>
    <sheet name="附件2" sheetId="2" r:id="rId2"/>
    <sheet name="附件3" sheetId="3" r:id="rId3"/>
    <sheet name="Sheet1" sheetId="4" r:id="rId4"/>
  </sheets>
  <definedNames>
    <definedName name="_xlnm.Print_Area" localSheetId="1">附件2!$A$1:$Q$34</definedName>
  </definedNames>
  <calcPr calcId="144525" concurrentCalc="0"/>
</workbook>
</file>

<file path=xl/sharedStrings.xml><?xml version="1.0" encoding="utf-8"?>
<sst xmlns="http://schemas.openxmlformats.org/spreadsheetml/2006/main" count="176" uniqueCount="111">
  <si>
    <t>附1-1</t>
  </si>
  <si>
    <t>绩效目标申报表</t>
  </si>
  <si>
    <t>（2022年度）</t>
  </si>
  <si>
    <t>项目名称</t>
  </si>
  <si>
    <t>治平镇2022年农作物户用晾晒场建设项目</t>
  </si>
  <si>
    <t>项目负责人及联系电话</t>
  </si>
  <si>
    <t>尹婉琴  0933-2350099</t>
  </si>
  <si>
    <t>主管部门</t>
  </si>
  <si>
    <t>静宁县农业农村局</t>
  </si>
  <si>
    <t>实施单位</t>
  </si>
  <si>
    <t>静宁县治平镇人民政府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</si>
  <si>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</si>
  <si>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</si>
  <si>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</si>
  <si>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</si>
  <si>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</si>
  <si>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</si>
  <si>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硬化安宁村晾晒场2040平方米；硬化伍坪村晾晒场710平方米；硬化后沟村晾晒场530平方米；硬化刘河村晾晒场1720平方米。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</si>
  <si>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</si>
  <si>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</si>
  <si>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</si>
  <si>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</si>
  <si>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</si>
  <si>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</si>
  <si>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</si>
  <si>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硬化晾晒场（**平米）</t>
  </si>
  <si>
    <t>≥5000平米</t>
  </si>
  <si>
    <t>质量指标</t>
  </si>
  <si>
    <t>项目（工程）验收合格率 （100%）</t>
  </si>
  <si>
    <t>时效指标</t>
  </si>
  <si>
    <t>项目（工程）完成及时率（100%）</t>
  </si>
  <si>
    <t>成本指标</t>
  </si>
  <si>
    <t>补助标准（120元/平米）</t>
  </si>
  <si>
    <t>≤120元/平米</t>
  </si>
  <si>
    <t>效益指标</t>
  </si>
  <si>
    <t>经济效益
指标</t>
  </si>
  <si>
    <t>带动增加人均年收入</t>
  </si>
  <si>
    <t>≥0.05万元</t>
  </si>
  <si>
    <t>社会效益
指标</t>
  </si>
  <si>
    <t>受益人口数</t>
  </si>
  <si>
    <t>≥4637人</t>
  </si>
  <si>
    <t>生态效益
指标</t>
  </si>
  <si>
    <t>可持续影响
指标</t>
  </si>
  <si>
    <t>工程使用年限</t>
  </si>
  <si>
    <t>≥8年</t>
  </si>
  <si>
    <t>满意度指标</t>
  </si>
  <si>
    <t>服务对象
满意度指标</t>
  </si>
  <si>
    <t>受益人口满意度</t>
  </si>
  <si>
    <t>≥97%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</si>
  <si>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</si>
  <si>
    <t>附1-2</t>
  </si>
  <si>
    <r>
      <rPr>
        <b/>
        <sz val="22"/>
        <color indexed="8"/>
        <rFont val="宋体"/>
        <charset val="134"/>
      </rPr>
      <t>绩效目标执行监控表</t>
    </r>
    <r>
      <rPr>
        <sz val="22"/>
        <color indexed="8"/>
        <rFont val="宋体"/>
        <charset val="134"/>
      </rPr>
      <t xml:space="preserve"> </t>
    </r>
  </si>
  <si>
    <t>项目负责人</t>
  </si>
  <si>
    <t>尹婉琴</t>
  </si>
  <si>
    <t>联系电话</t>
  </si>
  <si>
    <t>0933-2350099</t>
  </si>
  <si>
    <t>年初预算数</t>
  </si>
  <si>
    <t>7-12月执行数</t>
  </si>
  <si>
    <t>全年预计执行数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</si>
  <si>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年度资金总额：</t>
    </r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</si>
  <si>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其中：财政拨款</t>
    </r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</si>
  <si>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</si>
  <si>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</si>
  <si>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绩效指标</t>
  </si>
  <si>
    <t>年度指标值</t>
  </si>
  <si>
    <t>7-12月
完成情况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</si>
  <si>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</si>
  <si>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</si>
  <si>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</si>
  <si>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</si>
  <si>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</si>
  <si>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</si>
  <si>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</si>
  <si>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</si>
  <si>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</si>
  <si>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</si>
  <si>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</si>
  <si>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</si>
  <si>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</si>
  <si>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</si>
  <si>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√</t>
  </si>
  <si>
    <t>≤120</t>
  </si>
  <si>
    <t>效
益
指
标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</si>
  <si>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</si>
  <si>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</si>
  <si>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</si>
  <si>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附1-3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</si>
  <si>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</si>
  <si>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项目负责人及电话</t>
  </si>
  <si>
    <t>全年预算数（A）</t>
  </si>
  <si>
    <t>全年执行数（B）</t>
  </si>
  <si>
    <t>分值</t>
  </si>
  <si>
    <t>执行率（B/A)</t>
  </si>
  <si>
    <t>得分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</si>
  <si>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</si>
  <si>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</si>
  <si>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</si>
  <si>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年初设定目标</t>
  </si>
  <si>
    <t>年度总体目标完成情况综述</t>
  </si>
  <si>
    <t>一级
指标</t>
  </si>
  <si>
    <t>全年实际值</t>
  </si>
  <si>
    <t>未完成原因及拟采取的改进措施</t>
  </si>
  <si>
    <t>产
出
指
标
(50分)</t>
  </si>
  <si>
    <t xml:space="preserve"> </t>
  </si>
  <si>
    <t>效
益
指
标
(30分)</t>
  </si>
  <si>
    <t>可持续影响指标</t>
  </si>
  <si>
    <t>满意度指标
(10分)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</si>
  <si>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</si>
  <si>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rgb="FF000000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</si>
  <si>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</si>
  <si>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rgb="FF000000"/>
        <rFont val="宋体"/>
        <charset val="134"/>
      </rPr>
      <t>≥*），则得分计算方法应用全年实际值/年度指标值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</si>
</sst>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b/>
      <sz val="22"/>
      <color indexed="8"/>
      <name val="宋体"/>
      <charset val="134"/>
    </font>
    <font>
      <sz val="22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</font>
    <font>
      <sz val="12"/>
      <name val="宋体"/>
      <charset val="134"/>
      <scheme val="minor"/>
    </font>
    <font>
      <sz val="11"/>
      <color theme="1"/>
      <name val="Arial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rgb="FF000000"/>
      <name val="宋体"/>
      <charset val="134"/>
    </font>
    <font>
      <sz val="6"/>
      <color rgb="FF000000"/>
      <name val="宋体"/>
      <charset val="134"/>
    </font>
    <font>
      <sz val="22"/>
      <color indexed="8"/>
      <name val="宋体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9" fillId="13" borderId="14" applyNumberFormat="0" applyAlignment="0" applyProtection="0">
      <alignment vertical="center"/>
    </xf>
    <xf numFmtId="0" fontId="40" fillId="14" borderId="19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" fillId="0" borderId="0"/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" fillId="0" borderId="0"/>
    <xf numFmtId="0" fontId="28" fillId="3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1" fillId="0" borderId="0" xfId="58" applyAlignment="1">
      <alignment vertical="center" wrapText="1"/>
    </xf>
    <xf numFmtId="0" fontId="2" fillId="0" borderId="0" xfId="0" applyFont="1">
      <alignment vertical="center"/>
    </xf>
    <xf numFmtId="0" fontId="3" fillId="0" borderId="0" xfId="58" applyFont="1" applyAlignment="1">
      <alignment vertical="center"/>
    </xf>
    <xf numFmtId="0" fontId="3" fillId="0" borderId="0" xfId="58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9" fillId="0" borderId="3" xfId="58" applyFont="1" applyBorder="1" applyAlignment="1">
      <alignment horizontal="center" vertical="center" wrapText="1"/>
    </xf>
    <xf numFmtId="0" fontId="9" fillId="2" borderId="4" xfId="58" applyNumberFormat="1" applyFont="1" applyFill="1" applyBorder="1" applyAlignment="1">
      <alignment horizontal="left" vertical="center" wrapText="1"/>
    </xf>
    <xf numFmtId="0" fontId="9" fillId="2" borderId="6" xfId="58" applyNumberFormat="1" applyFont="1" applyFill="1" applyBorder="1" applyAlignment="1">
      <alignment horizontal="left" vertical="center" wrapText="1"/>
    </xf>
    <xf numFmtId="0" fontId="9" fillId="2" borderId="2" xfId="58" applyNumberFormat="1" applyFont="1" applyFill="1" applyBorder="1" applyAlignment="1">
      <alignment horizontal="center" vertical="center" wrapText="1"/>
    </xf>
    <xf numFmtId="0" fontId="10" fillId="2" borderId="2" xfId="58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 wrapText="1"/>
    </xf>
    <xf numFmtId="0" fontId="9" fillId="0" borderId="8" xfId="58" applyFont="1" applyBorder="1" applyAlignment="1">
      <alignment horizontal="center" vertical="center" wrapText="1"/>
    </xf>
    <xf numFmtId="0" fontId="9" fillId="0" borderId="2" xfId="58" applyFont="1" applyBorder="1" applyAlignment="1">
      <alignment horizontal="center" vertical="center" wrapText="1"/>
    </xf>
    <xf numFmtId="0" fontId="9" fillId="3" borderId="4" xfId="59" applyNumberFormat="1" applyFont="1" applyFill="1" applyBorder="1" applyAlignment="1">
      <alignment horizontal="left" vertical="center" wrapText="1"/>
    </xf>
    <xf numFmtId="0" fontId="9" fillId="3" borderId="6" xfId="59" applyNumberFormat="1" applyFont="1" applyFill="1" applyBorder="1" applyAlignment="1">
      <alignment horizontal="left" vertical="center" wrapText="1"/>
    </xf>
    <xf numFmtId="0" fontId="9" fillId="3" borderId="2" xfId="59" applyNumberFormat="1" applyFont="1" applyFill="1" applyBorder="1" applyAlignment="1">
      <alignment horizontal="center" vertical="center" wrapText="1"/>
    </xf>
    <xf numFmtId="9" fontId="9" fillId="3" borderId="2" xfId="58" applyNumberFormat="1" applyFont="1" applyFill="1" applyBorder="1" applyAlignment="1">
      <alignment horizontal="center" vertical="center" wrapText="1"/>
    </xf>
    <xf numFmtId="9" fontId="10" fillId="2" borderId="2" xfId="11" applyFont="1" applyFill="1" applyBorder="1" applyAlignment="1" applyProtection="1">
      <alignment horizontal="center" vertical="center" wrapText="1"/>
    </xf>
    <xf numFmtId="0" fontId="9" fillId="3" borderId="2" xfId="58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9" fontId="9" fillId="3" borderId="2" xfId="59" applyNumberFormat="1" applyFont="1" applyFill="1" applyBorder="1" applyAlignment="1">
      <alignment horizontal="center" vertical="center" wrapText="1"/>
    </xf>
    <xf numFmtId="0" fontId="9" fillId="3" borderId="4" xfId="58" applyNumberFormat="1" applyFont="1" applyFill="1" applyBorder="1" applyAlignment="1">
      <alignment horizontal="left" vertical="center" wrapText="1"/>
    </xf>
    <xf numFmtId="0" fontId="9" fillId="3" borderId="6" xfId="58" applyNumberFormat="1" applyFont="1" applyFill="1" applyBorder="1" applyAlignment="1">
      <alignment horizontal="left" vertical="center" wrapText="1"/>
    </xf>
    <xf numFmtId="0" fontId="10" fillId="3" borderId="2" xfId="58" applyNumberFormat="1" applyFont="1" applyFill="1" applyBorder="1" applyAlignment="1" applyProtection="1">
      <alignment horizontal="center" vertical="center" wrapText="1"/>
    </xf>
    <xf numFmtId="9" fontId="10" fillId="3" borderId="2" xfId="58" applyNumberFormat="1" applyFont="1" applyFill="1" applyBorder="1" applyAlignment="1">
      <alignment horizontal="center" vertical="center" wrapText="1"/>
    </xf>
    <xf numFmtId="0" fontId="9" fillId="0" borderId="2" xfId="59" applyNumberFormat="1" applyFont="1" applyFill="1" applyBorder="1" applyAlignment="1">
      <alignment horizontal="center" vertical="center" wrapText="1"/>
    </xf>
    <xf numFmtId="0" fontId="9" fillId="3" borderId="2" xfId="58" applyNumberFormat="1" applyFont="1" applyFill="1" applyBorder="1" applyAlignment="1" applyProtection="1">
      <alignment horizontal="center" vertical="center" wrapText="1"/>
    </xf>
    <xf numFmtId="0" fontId="9" fillId="0" borderId="4" xfId="59" applyNumberFormat="1" applyFont="1" applyFill="1" applyBorder="1" applyAlignment="1">
      <alignment horizontal="left" vertical="center" wrapText="1"/>
    </xf>
    <xf numFmtId="0" fontId="9" fillId="0" borderId="6" xfId="59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9" fillId="0" borderId="2" xfId="59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58" applyFont="1" applyBorder="1" applyAlignment="1">
      <alignment vertical="center" wrapText="1"/>
    </xf>
    <xf numFmtId="0" fontId="9" fillId="3" borderId="2" xfId="58" applyNumberFormat="1" applyFont="1" applyFill="1" applyBorder="1" applyAlignment="1">
      <alignment horizontal="left" vertical="center" wrapText="1"/>
    </xf>
    <xf numFmtId="0" fontId="9" fillId="0" borderId="7" xfId="58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10" fillId="2" borderId="2" xfId="58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0" xfId="58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/>
    </xf>
    <xf numFmtId="0" fontId="19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58" applyFont="1" applyBorder="1" applyAlignment="1">
      <alignment horizontal="center" vertical="center" wrapText="1"/>
    </xf>
    <xf numFmtId="0" fontId="9" fillId="2" borderId="2" xfId="58" applyNumberFormat="1" applyFont="1" applyFill="1" applyBorder="1" applyAlignment="1">
      <alignment vertical="center" wrapText="1"/>
    </xf>
    <xf numFmtId="0" fontId="1" fillId="0" borderId="8" xfId="58" applyFont="1" applyBorder="1" applyAlignment="1">
      <alignment horizontal="center" vertical="center" wrapText="1"/>
    </xf>
    <xf numFmtId="0" fontId="1" fillId="0" borderId="2" xfId="58" applyFont="1" applyBorder="1" applyAlignment="1">
      <alignment horizontal="center" vertical="center" wrapText="1"/>
    </xf>
    <xf numFmtId="9" fontId="9" fillId="2" borderId="2" xfId="11" applyFont="1" applyFill="1" applyBorder="1" applyAlignment="1" applyProtection="1">
      <alignment horizontal="center" vertical="center" wrapText="1"/>
    </xf>
    <xf numFmtId="9" fontId="9" fillId="2" borderId="2" xfId="58" applyNumberFormat="1" applyFont="1" applyFill="1" applyBorder="1" applyAlignment="1">
      <alignment horizontal="center" vertical="center" wrapText="1"/>
    </xf>
    <xf numFmtId="0" fontId="9" fillId="3" borderId="2" xfId="59" applyNumberFormat="1" applyFont="1" applyFill="1" applyBorder="1" applyAlignment="1" applyProtection="1">
      <alignment horizontal="center" vertical="center" wrapText="1"/>
    </xf>
    <xf numFmtId="9" fontId="20" fillId="3" borderId="2" xfId="58" applyNumberFormat="1" applyFont="1" applyFill="1" applyBorder="1" applyAlignment="1">
      <alignment horizontal="center" vertical="center" wrapText="1"/>
    </xf>
    <xf numFmtId="0" fontId="1" fillId="0" borderId="7" xfId="58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9" fillId="3" borderId="2" xfId="58" applyNumberFormat="1" applyFont="1" applyFill="1" applyBorder="1" applyAlignment="1">
      <alignment vertical="center" wrapText="1"/>
    </xf>
    <xf numFmtId="0" fontId="19" fillId="0" borderId="2" xfId="0" applyFont="1" applyBorder="1">
      <alignment vertical="center"/>
    </xf>
    <xf numFmtId="0" fontId="0" fillId="0" borderId="0" xfId="0" applyFill="1" applyBorder="1" applyAlignment="1">
      <alignment horizontal="left" vertical="center"/>
    </xf>
    <xf numFmtId="176" fontId="1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23" fillId="0" borderId="0" xfId="58" applyFont="1" applyAlignment="1">
      <alignment vertical="center" wrapText="1"/>
    </xf>
    <xf numFmtId="0" fontId="24" fillId="2" borderId="0" xfId="58" applyNumberFormat="1" applyFont="1" applyFill="1" applyAlignment="1">
      <alignment horizontal="center" vertical="center" wrapText="1"/>
    </xf>
    <xf numFmtId="0" fontId="23" fillId="2" borderId="1" xfId="58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>
      <alignment vertical="center"/>
    </xf>
    <xf numFmtId="0" fontId="9" fillId="2" borderId="2" xfId="58" applyNumberFormat="1" applyFont="1" applyFill="1" applyBorder="1" applyAlignment="1">
      <alignment horizontal="left" vertical="center" wrapText="1"/>
    </xf>
    <xf numFmtId="0" fontId="9" fillId="2" borderId="4" xfId="58" applyNumberFormat="1" applyFont="1" applyFill="1" applyBorder="1" applyAlignment="1">
      <alignment horizontal="center" vertical="center" wrapText="1"/>
    </xf>
    <xf numFmtId="0" fontId="9" fillId="2" borderId="6" xfId="58" applyNumberFormat="1" applyFont="1" applyFill="1" applyBorder="1" applyAlignment="1">
      <alignment horizontal="center" vertical="center" wrapText="1"/>
    </xf>
    <xf numFmtId="0" fontId="9" fillId="0" borderId="2" xfId="58" applyNumberFormat="1" applyFont="1" applyFill="1" applyBorder="1" applyAlignment="1">
      <alignment horizontal="left" vertical="center" wrapText="1"/>
    </xf>
    <xf numFmtId="0" fontId="9" fillId="0" borderId="2" xfId="60" applyNumberFormat="1" applyFont="1" applyFill="1" applyBorder="1" applyAlignment="1">
      <alignment horizontal="left" vertical="center" wrapText="1"/>
    </xf>
    <xf numFmtId="0" fontId="9" fillId="0" borderId="2" xfId="54" applyFont="1" applyFill="1" applyBorder="1" applyAlignment="1">
      <alignment horizontal="left" vertical="center" wrapText="1"/>
    </xf>
    <xf numFmtId="0" fontId="9" fillId="2" borderId="10" xfId="58" applyNumberFormat="1" applyFont="1" applyFill="1" applyBorder="1" applyAlignment="1">
      <alignment horizontal="center" vertical="center" wrapText="1"/>
    </xf>
    <xf numFmtId="0" fontId="9" fillId="2" borderId="11" xfId="58" applyNumberFormat="1" applyFont="1" applyFill="1" applyBorder="1" applyAlignment="1">
      <alignment horizontal="center" vertical="center" wrapText="1"/>
    </xf>
    <xf numFmtId="0" fontId="9" fillId="2" borderId="3" xfId="58" applyNumberFormat="1" applyFont="1" applyFill="1" applyBorder="1" applyAlignment="1">
      <alignment horizontal="center" vertical="center"/>
    </xf>
    <xf numFmtId="0" fontId="9" fillId="2" borderId="8" xfId="58" applyNumberFormat="1" applyFont="1" applyFill="1" applyBorder="1" applyAlignment="1">
      <alignment horizontal="center" vertical="center"/>
    </xf>
    <xf numFmtId="0" fontId="23" fillId="0" borderId="5" xfId="54" applyFont="1" applyFill="1" applyBorder="1" applyAlignment="1">
      <alignment horizontal="left" vertical="center" wrapText="1"/>
    </xf>
    <xf numFmtId="0" fontId="23" fillId="0" borderId="6" xfId="54" applyFont="1" applyFill="1" applyBorder="1" applyAlignment="1">
      <alignment horizontal="left" vertical="center" wrapText="1"/>
    </xf>
    <xf numFmtId="0" fontId="9" fillId="2" borderId="2" xfId="58" applyNumberFormat="1" applyFont="1" applyFill="1" applyBorder="1" applyAlignment="1">
      <alignment horizontal="center" vertical="center"/>
    </xf>
    <xf numFmtId="0" fontId="9" fillId="2" borderId="12" xfId="58" applyNumberFormat="1" applyFont="1" applyFill="1" applyBorder="1" applyAlignment="1">
      <alignment horizontal="center" vertical="center" wrapText="1"/>
    </xf>
    <xf numFmtId="0" fontId="9" fillId="2" borderId="13" xfId="58" applyNumberFormat="1" applyFont="1" applyFill="1" applyBorder="1" applyAlignment="1">
      <alignment horizontal="center" vertical="center" wrapText="1"/>
    </xf>
    <xf numFmtId="0" fontId="9" fillId="2" borderId="3" xfId="58" applyNumberFormat="1" applyFont="1" applyFill="1" applyBorder="1" applyAlignment="1">
      <alignment horizontal="center" vertical="center" wrapText="1"/>
    </xf>
    <xf numFmtId="0" fontId="9" fillId="2" borderId="9" xfId="58" applyNumberFormat="1" applyFont="1" applyFill="1" applyBorder="1" applyAlignment="1">
      <alignment horizontal="left" vertical="center" wrapText="1"/>
    </xf>
    <xf numFmtId="0" fontId="9" fillId="0" borderId="0" xfId="58" applyFont="1" applyAlignment="1">
      <alignment vertical="center" wrapText="1"/>
    </xf>
    <xf numFmtId="9" fontId="9" fillId="2" borderId="2" xfId="60" applyNumberFormat="1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百分比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10 2" xfId="59"/>
    <cellStyle name="常规 2 8" xfId="60"/>
    <cellStyle name="常规 3" xfId="61"/>
    <cellStyle name="常规 4" xfId="62"/>
    <cellStyle name="常规 5" xfId="63"/>
    <cellStyle name="常规 7" xfId="64"/>
    <cellStyle name="千位分隔 2" xfId="6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view="pageBreakPreview" zoomScaleNormal="100" topLeftCell="A6" workbookViewId="0">
      <selection activeCell="B10" sqref="B10:I10"/>
    </sheetView>
  </sheetViews>
  <sheetFormatPr defaultColWidth="9" defaultRowHeight="14.25"/>
  <cols>
    <col min="1" max="2" width="6.125" style="1" customWidth="1"/>
    <col min="3" max="3" width="6.875" style="1" customWidth="1"/>
    <col min="4" max="4" width="12.5" style="1" customWidth="1"/>
    <col min="5" max="5" width="13.5" style="1" customWidth="1"/>
    <col min="6" max="6" width="12.375" style="1" customWidth="1"/>
    <col min="7" max="7" width="8.375" style="1" customWidth="1"/>
    <col min="8" max="8" width="8.75" style="1" customWidth="1"/>
    <col min="9" max="9" width="12.75" style="1" customWidth="1"/>
    <col min="10" max="16384" width="9" style="1"/>
  </cols>
  <sheetData>
    <row r="1" ht="16.5" customHeight="1" spans="1:4">
      <c r="A1" s="3" t="s">
        <v>0</v>
      </c>
      <c r="B1" s="4"/>
      <c r="C1" s="4"/>
      <c r="D1" s="4"/>
    </row>
    <row r="2" ht="21" customHeight="1" spans="1:9">
      <c r="A2" s="100" t="s">
        <v>1</v>
      </c>
      <c r="B2" s="100"/>
      <c r="C2" s="100"/>
      <c r="D2" s="100"/>
      <c r="E2" s="100"/>
      <c r="F2" s="100"/>
      <c r="G2" s="100"/>
      <c r="H2" s="100"/>
      <c r="I2" s="100"/>
    </row>
    <row r="3" s="99" customFormat="1" ht="21" customHeight="1" spans="1:9">
      <c r="A3" s="101" t="s">
        <v>2</v>
      </c>
      <c r="B3" s="101"/>
      <c r="C3" s="101"/>
      <c r="D3" s="101"/>
      <c r="E3" s="101"/>
      <c r="F3" s="101"/>
      <c r="G3" s="101"/>
      <c r="H3" s="101"/>
      <c r="I3" s="101"/>
    </row>
    <row r="4" ht="43.5" customHeight="1" spans="1:9">
      <c r="A4" s="26" t="s">
        <v>3</v>
      </c>
      <c r="B4" s="26"/>
      <c r="C4" s="26"/>
      <c r="D4" s="26" t="s">
        <v>4</v>
      </c>
      <c r="E4" s="26"/>
      <c r="F4" s="26" t="s">
        <v>5</v>
      </c>
      <c r="G4" s="26"/>
      <c r="H4" s="36" t="s">
        <v>6</v>
      </c>
      <c r="I4" s="36"/>
    </row>
    <row r="5" ht="22.5" customHeight="1" spans="1:9">
      <c r="A5" s="26" t="s">
        <v>7</v>
      </c>
      <c r="B5" s="26"/>
      <c r="C5" s="26"/>
      <c r="D5" s="26" t="s">
        <v>8</v>
      </c>
      <c r="E5" s="26"/>
      <c r="F5" s="26" t="s">
        <v>9</v>
      </c>
      <c r="G5" s="26"/>
      <c r="H5" s="26" t="s">
        <v>10</v>
      </c>
      <c r="I5" s="26"/>
    </row>
    <row r="6" ht="22.5" customHeight="1" spans="1:9">
      <c r="A6" s="26" t="s">
        <v>11</v>
      </c>
      <c r="B6" s="102"/>
      <c r="C6" s="102"/>
      <c r="D6" s="103" t="s">
        <v>12</v>
      </c>
      <c r="E6" s="103"/>
      <c r="F6" s="26">
        <v>60</v>
      </c>
      <c r="G6" s="26"/>
      <c r="H6" s="26"/>
      <c r="I6" s="26"/>
    </row>
    <row r="7" ht="22.5" customHeight="1" spans="1:9">
      <c r="A7" s="102"/>
      <c r="B7" s="102"/>
      <c r="C7" s="102"/>
      <c r="D7" s="26" t="s">
        <v>13</v>
      </c>
      <c r="E7" s="26"/>
      <c r="F7" s="26">
        <v>60</v>
      </c>
      <c r="G7" s="26"/>
      <c r="H7" s="26"/>
      <c r="I7" s="26"/>
    </row>
    <row r="8" ht="22.5" customHeight="1" spans="1:9">
      <c r="A8" s="102"/>
      <c r="B8" s="102"/>
      <c r="C8" s="102"/>
      <c r="D8" s="26" t="s">
        <v>14</v>
      </c>
      <c r="E8" s="26"/>
      <c r="F8" s="26"/>
      <c r="G8" s="26"/>
      <c r="H8" s="26"/>
      <c r="I8" s="26"/>
    </row>
    <row r="9" ht="22.5" customHeight="1" spans="1:9">
      <c r="A9" s="26" t="s">
        <v>15</v>
      </c>
      <c r="B9" s="26" t="s">
        <v>16</v>
      </c>
      <c r="C9" s="26"/>
      <c r="D9" s="26"/>
      <c r="E9" s="26"/>
      <c r="F9" s="26"/>
      <c r="G9" s="26"/>
      <c r="H9" s="26"/>
      <c r="I9" s="26"/>
    </row>
    <row r="10" ht="27.75" customHeight="1" spans="1:9">
      <c r="A10" s="26"/>
      <c r="B10" s="54" t="s">
        <v>17</v>
      </c>
      <c r="C10" s="54"/>
      <c r="D10" s="54"/>
      <c r="E10" s="54"/>
      <c r="F10" s="54"/>
      <c r="G10" s="54"/>
      <c r="H10" s="54"/>
      <c r="I10" s="36"/>
    </row>
    <row r="11" ht="26.25" customHeight="1" spans="1:9">
      <c r="A11" s="26" t="s">
        <v>18</v>
      </c>
      <c r="B11" s="104" t="s">
        <v>19</v>
      </c>
      <c r="C11" s="105"/>
      <c r="D11" s="26" t="s">
        <v>20</v>
      </c>
      <c r="E11" s="26" t="s">
        <v>21</v>
      </c>
      <c r="F11" s="26"/>
      <c r="G11" s="26"/>
      <c r="H11" s="26"/>
      <c r="I11" s="26" t="s">
        <v>22</v>
      </c>
    </row>
    <row r="12" ht="26.25" customHeight="1" spans="1:9">
      <c r="A12" s="26"/>
      <c r="B12" s="26" t="s">
        <v>23</v>
      </c>
      <c r="C12" s="26"/>
      <c r="D12" s="26" t="s">
        <v>24</v>
      </c>
      <c r="E12" s="106" t="s">
        <v>25</v>
      </c>
      <c r="F12" s="106"/>
      <c r="G12" s="106"/>
      <c r="H12" s="106"/>
      <c r="I12" s="26" t="s">
        <v>26</v>
      </c>
    </row>
    <row r="13" ht="26.25" customHeight="1" spans="1:9">
      <c r="A13" s="26"/>
      <c r="B13" s="26"/>
      <c r="C13" s="26"/>
      <c r="D13" s="26"/>
      <c r="E13" s="107"/>
      <c r="F13" s="107"/>
      <c r="G13" s="107"/>
      <c r="H13" s="107"/>
      <c r="I13" s="121"/>
    </row>
    <row r="14" ht="26.25" customHeight="1" spans="1:9">
      <c r="A14" s="26"/>
      <c r="B14" s="26"/>
      <c r="C14" s="26"/>
      <c r="D14" s="26" t="s">
        <v>27</v>
      </c>
      <c r="E14" s="106" t="s">
        <v>28</v>
      </c>
      <c r="F14" s="106"/>
      <c r="G14" s="106"/>
      <c r="H14" s="106"/>
      <c r="I14" s="86">
        <v>1</v>
      </c>
    </row>
    <row r="15" ht="26.25" customHeight="1" spans="1:9">
      <c r="A15" s="26"/>
      <c r="B15" s="26"/>
      <c r="C15" s="26"/>
      <c r="D15" s="26"/>
      <c r="E15" s="108"/>
      <c r="F15" s="108"/>
      <c r="G15" s="108"/>
      <c r="H15" s="108"/>
      <c r="I15" s="122"/>
    </row>
    <row r="16" ht="26.25" customHeight="1" spans="1:9">
      <c r="A16" s="26"/>
      <c r="B16" s="26"/>
      <c r="C16" s="26"/>
      <c r="D16" s="26" t="s">
        <v>29</v>
      </c>
      <c r="E16" s="106" t="s">
        <v>30</v>
      </c>
      <c r="F16" s="106"/>
      <c r="G16" s="106"/>
      <c r="H16" s="106"/>
      <c r="I16" s="86">
        <v>1</v>
      </c>
    </row>
    <row r="17" ht="26.25" customHeight="1" spans="1:9">
      <c r="A17" s="26"/>
      <c r="B17" s="26"/>
      <c r="C17" s="26"/>
      <c r="D17" s="26"/>
      <c r="E17" s="106"/>
      <c r="F17" s="106"/>
      <c r="G17" s="106"/>
      <c r="H17" s="106"/>
      <c r="I17" s="39"/>
    </row>
    <row r="18" ht="26.25" customHeight="1" spans="1:9">
      <c r="A18" s="26"/>
      <c r="B18" s="109"/>
      <c r="C18" s="110"/>
      <c r="D18" s="111" t="s">
        <v>31</v>
      </c>
      <c r="E18" s="106" t="s">
        <v>32</v>
      </c>
      <c r="F18" s="106"/>
      <c r="G18" s="106"/>
      <c r="H18" s="106"/>
      <c r="I18" s="26" t="s">
        <v>33</v>
      </c>
    </row>
    <row r="19" ht="26.25" customHeight="1" spans="1:9">
      <c r="A19" s="26"/>
      <c r="B19" s="109" t="s">
        <v>34</v>
      </c>
      <c r="C19" s="110"/>
      <c r="D19" s="111" t="s">
        <v>35</v>
      </c>
      <c r="E19" s="106" t="s">
        <v>36</v>
      </c>
      <c r="F19" s="106"/>
      <c r="G19" s="106"/>
      <c r="H19" s="106"/>
      <c r="I19" s="26" t="s">
        <v>37</v>
      </c>
    </row>
    <row r="20" ht="26.25" customHeight="1" spans="1:9">
      <c r="A20" s="26"/>
      <c r="B20" s="109"/>
      <c r="C20" s="110"/>
      <c r="D20" s="111" t="s">
        <v>38</v>
      </c>
      <c r="E20" s="106" t="s">
        <v>39</v>
      </c>
      <c r="F20" s="106"/>
      <c r="G20" s="106"/>
      <c r="H20" s="106"/>
      <c r="I20" s="26" t="s">
        <v>40</v>
      </c>
    </row>
    <row r="21" ht="26.25" customHeight="1" spans="1:9">
      <c r="A21" s="26"/>
      <c r="B21" s="109"/>
      <c r="C21" s="110"/>
      <c r="D21" s="112"/>
      <c r="E21" s="46"/>
      <c r="F21" s="113"/>
      <c r="G21" s="113"/>
      <c r="H21" s="114"/>
      <c r="I21" s="36"/>
    </row>
    <row r="22" ht="26.25" customHeight="1" spans="1:9">
      <c r="A22" s="26"/>
      <c r="B22" s="109"/>
      <c r="C22" s="110"/>
      <c r="D22" s="115" t="s">
        <v>41</v>
      </c>
      <c r="E22" s="106"/>
      <c r="F22" s="106"/>
      <c r="G22" s="106"/>
      <c r="H22" s="106"/>
      <c r="I22" s="36"/>
    </row>
    <row r="23" ht="26.25" customHeight="1" spans="1:9">
      <c r="A23" s="26"/>
      <c r="B23" s="116"/>
      <c r="C23" s="117"/>
      <c r="D23" s="115" t="s">
        <v>42</v>
      </c>
      <c r="E23" s="106" t="s">
        <v>43</v>
      </c>
      <c r="F23" s="106"/>
      <c r="G23" s="106"/>
      <c r="H23" s="106"/>
      <c r="I23" s="26" t="s">
        <v>44</v>
      </c>
    </row>
    <row r="24" ht="26.25" customHeight="1" spans="1:9">
      <c r="A24" s="26"/>
      <c r="B24" s="26" t="s">
        <v>45</v>
      </c>
      <c r="C24" s="26"/>
      <c r="D24" s="118" t="s">
        <v>46</v>
      </c>
      <c r="E24" s="106" t="s">
        <v>47</v>
      </c>
      <c r="F24" s="106"/>
      <c r="G24" s="106"/>
      <c r="H24" s="106"/>
      <c r="I24" s="26" t="s">
        <v>48</v>
      </c>
    </row>
    <row r="25" ht="24.75" customHeight="1" spans="1:9">
      <c r="A25" s="119" t="s">
        <v>49</v>
      </c>
      <c r="B25" s="119"/>
      <c r="C25" s="119"/>
      <c r="D25" s="119"/>
      <c r="E25" s="119"/>
      <c r="F25" s="119"/>
      <c r="G25" s="119"/>
      <c r="H25" s="119"/>
      <c r="I25" s="119"/>
    </row>
    <row r="26" ht="13.5" spans="1:9">
      <c r="A26" s="120"/>
      <c r="B26" s="120"/>
      <c r="C26" s="120"/>
      <c r="D26" s="120"/>
      <c r="E26" s="120"/>
      <c r="F26" s="120"/>
      <c r="G26" s="120"/>
      <c r="H26" s="120"/>
      <c r="I26" s="120"/>
    </row>
    <row r="27" ht="13.5" spans="1:9">
      <c r="A27" s="120"/>
      <c r="B27" s="120"/>
      <c r="C27" s="120"/>
      <c r="D27" s="120"/>
      <c r="E27" s="120"/>
      <c r="F27" s="120"/>
      <c r="G27" s="120"/>
      <c r="H27" s="120"/>
      <c r="I27" s="120"/>
    </row>
    <row r="28" ht="13.5" spans="1:9">
      <c r="A28" s="120"/>
      <c r="B28" s="120"/>
      <c r="C28" s="120"/>
      <c r="D28" s="120"/>
      <c r="E28" s="120"/>
      <c r="F28" s="120"/>
      <c r="G28" s="120"/>
      <c r="H28" s="120"/>
      <c r="I28" s="120"/>
    </row>
    <row r="29" ht="13.5" spans="1:9">
      <c r="A29" s="120"/>
      <c r="B29" s="120"/>
      <c r="C29" s="120"/>
      <c r="D29" s="120"/>
      <c r="E29" s="120"/>
      <c r="F29" s="120"/>
      <c r="G29" s="120"/>
      <c r="H29" s="120"/>
      <c r="I29" s="120"/>
    </row>
    <row r="30" ht="13.5" spans="1:9">
      <c r="A30" s="120"/>
      <c r="B30" s="120"/>
      <c r="C30" s="120"/>
      <c r="D30" s="120"/>
      <c r="E30" s="120"/>
      <c r="F30" s="120"/>
      <c r="G30" s="120"/>
      <c r="H30" s="120"/>
      <c r="I30" s="120"/>
    </row>
    <row r="31" ht="13.5" spans="1:9">
      <c r="A31" s="120"/>
      <c r="B31" s="120"/>
      <c r="C31" s="120"/>
      <c r="D31" s="120"/>
      <c r="E31" s="120"/>
      <c r="F31" s="120"/>
      <c r="G31" s="120"/>
      <c r="H31" s="120"/>
      <c r="I31" s="120"/>
    </row>
    <row r="32" ht="13.5" spans="1:9">
      <c r="A32" s="120"/>
      <c r="B32" s="120"/>
      <c r="C32" s="120"/>
      <c r="D32" s="120"/>
      <c r="E32" s="120"/>
      <c r="F32" s="120"/>
      <c r="G32" s="120"/>
      <c r="H32" s="120"/>
      <c r="I32" s="120"/>
    </row>
  </sheetData>
  <mergeCells count="44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B24:C24"/>
    <mergeCell ref="E24:H24"/>
    <mergeCell ref="A25:I25"/>
    <mergeCell ref="A9:A10"/>
    <mergeCell ref="A11:A24"/>
    <mergeCell ref="D12:D13"/>
    <mergeCell ref="D14:D15"/>
    <mergeCell ref="D16:D17"/>
    <mergeCell ref="D20:D21"/>
    <mergeCell ref="A6:C8"/>
    <mergeCell ref="B12:C17"/>
    <mergeCell ref="B19:C23"/>
  </mergeCells>
  <printOptions horizontalCentered="1"/>
  <pageMargins left="0.786805555555556" right="0.707638888888889" top="0.786805555555556" bottom="0.786805555555556" header="0.354166666666667" footer="0.196527777777778"/>
  <pageSetup paperSize="9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view="pageBreakPreview" zoomScale="70" zoomScaleNormal="100" workbookViewId="0">
      <selection activeCell="P5" sqref="P5:Q5"/>
    </sheetView>
  </sheetViews>
  <sheetFormatPr defaultColWidth="8.875" defaultRowHeight="13.5"/>
  <cols>
    <col min="1" max="1" width="6.75" customWidth="1"/>
    <col min="2" max="2" width="10.375" customWidth="1"/>
    <col min="3" max="3" width="13.375" customWidth="1"/>
    <col min="4" max="4" width="30.625" customWidth="1"/>
    <col min="5" max="5" width="16.625" customWidth="1"/>
    <col min="6" max="6" width="14.5" customWidth="1"/>
    <col min="7" max="7" width="13.375" customWidth="1"/>
    <col min="8" max="10" width="11.25" customWidth="1"/>
    <col min="11" max="11" width="14.625" customWidth="1"/>
    <col min="12" max="12" width="7.625" customWidth="1"/>
    <col min="13" max="13" width="10.25" customWidth="1"/>
    <col min="14" max="15" width="11" customWidth="1"/>
    <col min="16" max="16" width="12.5" customWidth="1"/>
    <col min="17" max="17" width="12.375" customWidth="1"/>
  </cols>
  <sheetData>
    <row r="1" s="1" customFormat="1" ht="23.1" customHeight="1" spans="1:4">
      <c r="A1" s="67" t="s">
        <v>50</v>
      </c>
      <c r="B1" s="4"/>
      <c r="C1" s="4"/>
      <c r="D1" s="4"/>
    </row>
    <row r="2" ht="35.1" customHeight="1" spans="1:17">
      <c r="A2" s="68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ht="20.1" customHeight="1" spans="1:17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ht="9.95" customHeight="1" spans="1:17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36" customHeight="1" spans="1:17">
      <c r="A5" s="72" t="s">
        <v>3</v>
      </c>
      <c r="B5" s="72"/>
      <c r="C5" s="72"/>
      <c r="D5" s="73" t="str">
        <f>附件1!D4</f>
        <v>治平镇2022年农作物户用晾晒场建设项目</v>
      </c>
      <c r="E5" s="73"/>
      <c r="F5" s="73"/>
      <c r="G5" s="72" t="s">
        <v>52</v>
      </c>
      <c r="H5" s="72" t="s">
        <v>53</v>
      </c>
      <c r="I5" s="72"/>
      <c r="J5" s="72"/>
      <c r="K5" s="72"/>
      <c r="L5" s="72"/>
      <c r="M5" s="72"/>
      <c r="N5" s="72" t="s">
        <v>54</v>
      </c>
      <c r="O5" s="72"/>
      <c r="P5" s="72" t="s">
        <v>55</v>
      </c>
      <c r="Q5" s="72"/>
    </row>
    <row r="6" ht="36" customHeight="1" spans="1:17">
      <c r="A6" s="72" t="s">
        <v>7</v>
      </c>
      <c r="B6" s="72"/>
      <c r="C6" s="72"/>
      <c r="D6" s="9" t="str">
        <f>附件1!D5</f>
        <v>静宁县农业农村局</v>
      </c>
      <c r="E6" s="9"/>
      <c r="F6" s="9"/>
      <c r="G6" s="72" t="s">
        <v>9</v>
      </c>
      <c r="H6" s="72" t="str">
        <f>附件1!H5</f>
        <v>静宁县治平镇人民政府</v>
      </c>
      <c r="I6" s="72"/>
      <c r="J6" s="72"/>
      <c r="K6" s="72"/>
      <c r="L6" s="72"/>
      <c r="M6" s="72"/>
      <c r="N6" s="72"/>
      <c r="O6" s="72"/>
      <c r="P6" s="72"/>
      <c r="Q6" s="72"/>
    </row>
    <row r="7" ht="18.95" customHeight="1" spans="1:17">
      <c r="A7" s="73" t="s">
        <v>11</v>
      </c>
      <c r="B7" s="73"/>
      <c r="C7" s="73"/>
      <c r="D7" s="9"/>
      <c r="E7" s="9"/>
      <c r="F7" s="9"/>
      <c r="G7" s="9"/>
      <c r="H7" s="72" t="s">
        <v>56</v>
      </c>
      <c r="I7" s="72"/>
      <c r="J7" s="72"/>
      <c r="K7" s="72"/>
      <c r="L7" s="73" t="s">
        <v>57</v>
      </c>
      <c r="M7" s="73"/>
      <c r="N7" s="73"/>
      <c r="O7" s="73"/>
      <c r="P7" s="72" t="s">
        <v>58</v>
      </c>
      <c r="Q7" s="72"/>
    </row>
    <row r="8" ht="18.95" customHeight="1" spans="1:17">
      <c r="A8" s="73"/>
      <c r="B8" s="73"/>
      <c r="C8" s="73"/>
      <c r="D8" s="74" t="s">
        <v>59</v>
      </c>
      <c r="E8" s="74"/>
      <c r="F8" s="74"/>
      <c r="G8" s="74"/>
      <c r="H8" s="72">
        <f>附件1!F6</f>
        <v>60</v>
      </c>
      <c r="I8" s="72"/>
      <c r="J8" s="72"/>
      <c r="K8" s="72"/>
      <c r="L8" s="95">
        <f>H8</f>
        <v>60</v>
      </c>
      <c r="M8" s="95"/>
      <c r="N8" s="95"/>
      <c r="O8" s="95"/>
      <c r="P8" s="72">
        <f>H8</f>
        <v>60</v>
      </c>
      <c r="Q8" s="72"/>
    </row>
    <row r="9" ht="18.95" customHeight="1" spans="1:17">
      <c r="A9" s="73"/>
      <c r="B9" s="73"/>
      <c r="C9" s="73"/>
      <c r="D9" s="74" t="s">
        <v>60</v>
      </c>
      <c r="E9" s="74"/>
      <c r="F9" s="74"/>
      <c r="G9" s="74"/>
      <c r="H9" s="72">
        <f>附件1!F7</f>
        <v>60</v>
      </c>
      <c r="I9" s="72"/>
      <c r="J9" s="72"/>
      <c r="K9" s="72"/>
      <c r="L9" s="95">
        <f>H9</f>
        <v>60</v>
      </c>
      <c r="M9" s="95"/>
      <c r="N9" s="95"/>
      <c r="O9" s="95"/>
      <c r="P9" s="72">
        <f>H9</f>
        <v>60</v>
      </c>
      <c r="Q9" s="72"/>
    </row>
    <row r="10" ht="18.95" customHeight="1" spans="1:17">
      <c r="A10" s="73"/>
      <c r="B10" s="73"/>
      <c r="C10" s="73"/>
      <c r="D10" s="74" t="s">
        <v>61</v>
      </c>
      <c r="E10" s="74"/>
      <c r="F10" s="74"/>
      <c r="G10" s="74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ht="40.5" customHeight="1" spans="1:17">
      <c r="A11" s="75" t="s">
        <v>62</v>
      </c>
      <c r="B11" s="76" t="str">
        <f>附件1!B10</f>
        <v>硬化安宁村晾晒场2040平方米；硬化伍坪村晾晒场710平方米；硬化后沟村晾晒场530平方米；硬化刘河村晾晒场1720平方米。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98"/>
    </row>
    <row r="12" ht="18" customHeight="1" spans="1:17">
      <c r="A12" s="78" t="s">
        <v>63</v>
      </c>
      <c r="B12" s="73" t="s">
        <v>19</v>
      </c>
      <c r="C12" s="73" t="s">
        <v>20</v>
      </c>
      <c r="D12" s="73" t="s">
        <v>21</v>
      </c>
      <c r="E12" s="73" t="s">
        <v>64</v>
      </c>
      <c r="F12" s="73" t="s">
        <v>65</v>
      </c>
      <c r="G12" s="73" t="s">
        <v>66</v>
      </c>
      <c r="H12" s="79" t="s">
        <v>67</v>
      </c>
      <c r="I12" s="96"/>
      <c r="J12" s="96"/>
      <c r="K12" s="96"/>
      <c r="L12" s="96"/>
      <c r="M12" s="96"/>
      <c r="N12" s="79" t="s">
        <v>68</v>
      </c>
      <c r="O12" s="79"/>
      <c r="P12" s="79"/>
      <c r="Q12" s="73" t="s">
        <v>69</v>
      </c>
    </row>
    <row r="13" ht="26.1" customHeight="1" spans="1:17">
      <c r="A13" s="78"/>
      <c r="B13" s="73"/>
      <c r="C13" s="73"/>
      <c r="D13" s="73"/>
      <c r="E13" s="73"/>
      <c r="F13" s="73"/>
      <c r="G13" s="73"/>
      <c r="H13" s="80" t="s">
        <v>70</v>
      </c>
      <c r="I13" s="80" t="s">
        <v>71</v>
      </c>
      <c r="J13" s="80" t="s">
        <v>72</v>
      </c>
      <c r="K13" s="80" t="s">
        <v>73</v>
      </c>
      <c r="L13" s="80" t="s">
        <v>74</v>
      </c>
      <c r="M13" s="80" t="s">
        <v>75</v>
      </c>
      <c r="N13" s="80" t="s">
        <v>76</v>
      </c>
      <c r="O13" s="80" t="s">
        <v>77</v>
      </c>
      <c r="P13" s="80" t="s">
        <v>78</v>
      </c>
      <c r="Q13" s="73"/>
    </row>
    <row r="14" ht="20" customHeight="1" spans="1:17">
      <c r="A14" s="78"/>
      <c r="B14" s="81" t="s">
        <v>79</v>
      </c>
      <c r="C14" s="81" t="s">
        <v>24</v>
      </c>
      <c r="D14" s="82" t="str">
        <f>附件1!E12</f>
        <v>硬化晾晒场（**平米）</v>
      </c>
      <c r="E14" s="26" t="str">
        <f>附件1!I12</f>
        <v>≥5000平米</v>
      </c>
      <c r="F14" s="26" t="str">
        <f>E14</f>
        <v>≥5000平米</v>
      </c>
      <c r="G14" s="26" t="str">
        <f>F14</f>
        <v>≥5000平米</v>
      </c>
      <c r="H14" s="80"/>
      <c r="I14" s="80"/>
      <c r="J14" s="80"/>
      <c r="K14" s="80"/>
      <c r="L14" s="80"/>
      <c r="M14" s="80"/>
      <c r="N14" s="97" t="s">
        <v>80</v>
      </c>
      <c r="O14" s="80"/>
      <c r="P14" s="80"/>
      <c r="Q14" s="73"/>
    </row>
    <row r="15" ht="20" customHeight="1" spans="1:17">
      <c r="A15" s="78"/>
      <c r="B15" s="83"/>
      <c r="C15" s="83"/>
      <c r="D15" s="82"/>
      <c r="E15" s="26"/>
      <c r="F15" s="26"/>
      <c r="G15" s="26"/>
      <c r="H15" s="80"/>
      <c r="I15" s="80"/>
      <c r="J15" s="80"/>
      <c r="K15" s="80"/>
      <c r="L15" s="80"/>
      <c r="M15" s="80"/>
      <c r="N15" s="97"/>
      <c r="O15" s="80"/>
      <c r="P15" s="80"/>
      <c r="Q15" s="73"/>
    </row>
    <row r="16" ht="20" customHeight="1" spans="1:17">
      <c r="A16" s="78"/>
      <c r="B16" s="83"/>
      <c r="C16" s="84" t="s">
        <v>27</v>
      </c>
      <c r="D16" s="82" t="str">
        <f>附件1!E14</f>
        <v>项目（工程）验收合格率 （100%）</v>
      </c>
      <c r="E16" s="34">
        <f>附件1!I14</f>
        <v>1</v>
      </c>
      <c r="F16" s="85">
        <f>E16</f>
        <v>1</v>
      </c>
      <c r="G16" s="85">
        <f>F16</f>
        <v>1</v>
      </c>
      <c r="H16" s="34"/>
      <c r="I16" s="72"/>
      <c r="J16" s="72"/>
      <c r="K16" s="72"/>
      <c r="L16" s="72"/>
      <c r="M16" s="72"/>
      <c r="N16" s="97" t="s">
        <v>80</v>
      </c>
      <c r="O16" s="74"/>
      <c r="P16" s="74"/>
      <c r="Q16" s="72"/>
    </row>
    <row r="17" ht="20" customHeight="1" spans="1:17">
      <c r="A17" s="78"/>
      <c r="B17" s="83"/>
      <c r="C17" s="84"/>
      <c r="D17" s="82"/>
      <c r="E17" s="34"/>
      <c r="F17" s="26"/>
      <c r="G17" s="26"/>
      <c r="H17" s="39"/>
      <c r="I17" s="72"/>
      <c r="J17" s="72"/>
      <c r="K17" s="72"/>
      <c r="L17" s="72"/>
      <c r="M17" s="72"/>
      <c r="N17" s="97"/>
      <c r="O17" s="74"/>
      <c r="P17" s="74"/>
      <c r="Q17" s="72"/>
    </row>
    <row r="18" ht="20" customHeight="1" spans="1:17">
      <c r="A18" s="78"/>
      <c r="B18" s="83"/>
      <c r="C18" s="84" t="s">
        <v>29</v>
      </c>
      <c r="D18" s="82" t="str">
        <f>附件1!E16</f>
        <v>项目（工程）完成及时率（100%）</v>
      </c>
      <c r="E18" s="39">
        <f>附件1!I16</f>
        <v>1</v>
      </c>
      <c r="F18" s="86">
        <v>1</v>
      </c>
      <c r="G18" s="85">
        <f>F18</f>
        <v>1</v>
      </c>
      <c r="H18" s="39"/>
      <c r="I18" s="72"/>
      <c r="J18" s="72"/>
      <c r="K18" s="72"/>
      <c r="L18" s="72"/>
      <c r="M18" s="72"/>
      <c r="N18" s="97" t="s">
        <v>80</v>
      </c>
      <c r="O18" s="74"/>
      <c r="P18" s="74"/>
      <c r="Q18" s="72"/>
    </row>
    <row r="19" ht="20" customHeight="1" spans="1:17">
      <c r="A19" s="78"/>
      <c r="B19" s="83"/>
      <c r="C19" s="84"/>
      <c r="D19" s="82"/>
      <c r="E19" s="39"/>
      <c r="F19" s="26"/>
      <c r="G19" s="26"/>
      <c r="H19" s="72"/>
      <c r="I19" s="72"/>
      <c r="J19" s="72"/>
      <c r="K19" s="72"/>
      <c r="L19" s="72"/>
      <c r="M19" s="72"/>
      <c r="N19" s="97"/>
      <c r="O19" s="74"/>
      <c r="P19" s="74"/>
      <c r="Q19" s="72"/>
    </row>
    <row r="20" ht="20" customHeight="1" spans="1:17">
      <c r="A20" s="78"/>
      <c r="B20" s="83"/>
      <c r="C20" s="84"/>
      <c r="D20" s="82"/>
      <c r="E20" s="72"/>
      <c r="F20" s="26"/>
      <c r="G20" s="26"/>
      <c r="H20" s="72"/>
      <c r="I20" s="72"/>
      <c r="J20" s="72"/>
      <c r="K20" s="72"/>
      <c r="L20" s="72"/>
      <c r="M20" s="72"/>
      <c r="N20" s="74"/>
      <c r="O20" s="74"/>
      <c r="P20" s="74"/>
      <c r="Q20" s="72"/>
    </row>
    <row r="21" ht="20" customHeight="1" spans="1:17">
      <c r="A21" s="78"/>
      <c r="B21" s="83"/>
      <c r="C21" s="84" t="s">
        <v>31</v>
      </c>
      <c r="D21" s="82" t="str">
        <f>附件1!E18</f>
        <v>补助标准（120元/平米）</v>
      </c>
      <c r="E21" s="87" t="s">
        <v>81</v>
      </c>
      <c r="F21" s="87" t="s">
        <v>81</v>
      </c>
      <c r="G21" s="87" t="s">
        <v>81</v>
      </c>
      <c r="H21" s="88"/>
      <c r="I21" s="72"/>
      <c r="J21" s="72"/>
      <c r="K21" s="72"/>
      <c r="L21" s="72"/>
      <c r="M21" s="72"/>
      <c r="N21" s="97" t="s">
        <v>80</v>
      </c>
      <c r="O21" s="74"/>
      <c r="P21" s="74"/>
      <c r="Q21" s="72"/>
    </row>
    <row r="22" ht="20" customHeight="1" spans="1:17">
      <c r="A22" s="78"/>
      <c r="B22" s="81" t="s">
        <v>82</v>
      </c>
      <c r="C22" s="84" t="s">
        <v>35</v>
      </c>
      <c r="D22" s="82" t="str">
        <f>附件1!E19</f>
        <v>带动增加人均年收入</v>
      </c>
      <c r="E22" s="36" t="str">
        <f>附件1!I19</f>
        <v>≥0.05万元</v>
      </c>
      <c r="F22" s="26" t="str">
        <f>E22</f>
        <v>≥0.05万元</v>
      </c>
      <c r="G22" s="26" t="str">
        <f>F22</f>
        <v>≥0.05万元</v>
      </c>
      <c r="H22" s="72"/>
      <c r="I22" s="72"/>
      <c r="J22" s="72"/>
      <c r="K22" s="72"/>
      <c r="L22" s="72"/>
      <c r="M22" s="72"/>
      <c r="N22" s="97" t="s">
        <v>80</v>
      </c>
      <c r="O22" s="74"/>
      <c r="P22" s="74"/>
      <c r="Q22" s="72"/>
    </row>
    <row r="23" ht="20" customHeight="1" spans="1:17">
      <c r="A23" s="78"/>
      <c r="B23" s="83"/>
      <c r="C23" s="84"/>
      <c r="D23" s="82"/>
      <c r="E23" s="36"/>
      <c r="F23" s="26"/>
      <c r="G23" s="26"/>
      <c r="H23" s="72"/>
      <c r="I23" s="72"/>
      <c r="J23" s="72"/>
      <c r="K23" s="72"/>
      <c r="L23" s="72"/>
      <c r="M23" s="72"/>
      <c r="N23" s="97"/>
      <c r="O23" s="74"/>
      <c r="P23" s="74"/>
      <c r="Q23" s="72"/>
    </row>
    <row r="24" ht="20" customHeight="1" spans="1:17">
      <c r="A24" s="78"/>
      <c r="B24" s="83"/>
      <c r="C24" s="81" t="s">
        <v>38</v>
      </c>
      <c r="D24" s="82" t="str">
        <f>附件1!E20</f>
        <v>受益人口数</v>
      </c>
      <c r="E24" s="36" t="str">
        <f>附件1!I20</f>
        <v>≥4637人</v>
      </c>
      <c r="F24" s="26" t="str">
        <f>E24</f>
        <v>≥4637人</v>
      </c>
      <c r="G24" s="26" t="str">
        <f>F24</f>
        <v>≥4637人</v>
      </c>
      <c r="H24" s="36"/>
      <c r="I24" s="72"/>
      <c r="J24" s="72"/>
      <c r="K24" s="72"/>
      <c r="L24" s="72"/>
      <c r="M24" s="72"/>
      <c r="N24" s="97" t="s">
        <v>80</v>
      </c>
      <c r="O24" s="74"/>
      <c r="P24" s="74"/>
      <c r="Q24" s="73"/>
    </row>
    <row r="25" ht="20" customHeight="1" spans="1:17">
      <c r="A25" s="78"/>
      <c r="B25" s="83"/>
      <c r="C25" s="83"/>
      <c r="D25" s="82"/>
      <c r="E25" s="36"/>
      <c r="F25" s="26"/>
      <c r="G25" s="26"/>
      <c r="H25" s="36"/>
      <c r="I25" s="72"/>
      <c r="J25" s="72"/>
      <c r="K25" s="72"/>
      <c r="L25" s="72"/>
      <c r="M25" s="72"/>
      <c r="N25" s="97"/>
      <c r="O25" s="74"/>
      <c r="P25" s="74"/>
      <c r="Q25" s="73"/>
    </row>
    <row r="26" ht="20" customHeight="1" spans="1:17">
      <c r="A26" s="78"/>
      <c r="B26" s="83"/>
      <c r="C26" s="89"/>
      <c r="D26" s="82"/>
      <c r="E26" s="90"/>
      <c r="F26" s="26"/>
      <c r="G26" s="26"/>
      <c r="H26" s="72"/>
      <c r="I26" s="72"/>
      <c r="J26" s="72"/>
      <c r="K26" s="72"/>
      <c r="L26" s="72"/>
      <c r="M26" s="72"/>
      <c r="N26" s="74"/>
      <c r="O26" s="74"/>
      <c r="P26" s="74"/>
      <c r="Q26" s="9"/>
    </row>
    <row r="27" ht="20" customHeight="1" spans="1:17">
      <c r="A27" s="78"/>
      <c r="B27" s="83"/>
      <c r="C27" s="84" t="s">
        <v>41</v>
      </c>
      <c r="D27" s="91"/>
      <c r="E27" s="90"/>
      <c r="F27" s="26"/>
      <c r="G27" s="26"/>
      <c r="H27" s="72"/>
      <c r="I27" s="72"/>
      <c r="J27" s="72"/>
      <c r="K27" s="72"/>
      <c r="L27" s="72"/>
      <c r="M27" s="72"/>
      <c r="N27" s="97"/>
      <c r="O27" s="74"/>
      <c r="P27" s="74"/>
      <c r="Q27" s="9"/>
    </row>
    <row r="28" ht="20" customHeight="1" spans="1:17">
      <c r="A28" s="78"/>
      <c r="B28" s="83"/>
      <c r="C28" s="84" t="s">
        <v>42</v>
      </c>
      <c r="D28" s="92" t="str">
        <f>附件1!E23</f>
        <v>工程使用年限</v>
      </c>
      <c r="E28" s="36" t="str">
        <f>附件1!I23</f>
        <v>≥8年</v>
      </c>
      <c r="F28" s="26" t="str">
        <f>E28</f>
        <v>≥8年</v>
      </c>
      <c r="G28" s="26" t="str">
        <f>F28</f>
        <v>≥8年</v>
      </c>
      <c r="H28" s="36"/>
      <c r="I28" s="72"/>
      <c r="J28" s="72"/>
      <c r="K28" s="72"/>
      <c r="L28" s="72"/>
      <c r="M28" s="72"/>
      <c r="N28" s="97" t="s">
        <v>80</v>
      </c>
      <c r="O28" s="93"/>
      <c r="P28" s="93"/>
      <c r="Q28" s="93"/>
    </row>
    <row r="29" ht="20" customHeight="1" spans="1:17">
      <c r="A29" s="78"/>
      <c r="B29" s="83"/>
      <c r="C29" s="84"/>
      <c r="D29" s="93"/>
      <c r="E29" s="72"/>
      <c r="F29" s="26"/>
      <c r="G29" s="26"/>
      <c r="H29" s="72"/>
      <c r="I29" s="72"/>
      <c r="J29" s="72"/>
      <c r="K29" s="72"/>
      <c r="L29" s="72"/>
      <c r="M29" s="72"/>
      <c r="N29" s="93"/>
      <c r="O29" s="93"/>
      <c r="P29" s="93"/>
      <c r="Q29" s="93"/>
    </row>
    <row r="30" ht="20" customHeight="1" spans="1:17">
      <c r="A30" s="78"/>
      <c r="B30" s="84" t="s">
        <v>45</v>
      </c>
      <c r="C30" s="84" t="s">
        <v>46</v>
      </c>
      <c r="D30" s="92" t="str">
        <f>附件1!E24</f>
        <v>受益人口满意度</v>
      </c>
      <c r="E30" s="36" t="str">
        <f>附件1!I24</f>
        <v>≥97%</v>
      </c>
      <c r="F30" s="26" t="str">
        <f>E30</f>
        <v>≥97%</v>
      </c>
      <c r="G30" s="26" t="str">
        <f>F30</f>
        <v>≥97%</v>
      </c>
      <c r="H30" s="36"/>
      <c r="I30" s="72"/>
      <c r="J30" s="72"/>
      <c r="K30" s="72"/>
      <c r="L30" s="72"/>
      <c r="M30" s="72"/>
      <c r="N30" s="97" t="s">
        <v>80</v>
      </c>
      <c r="O30" s="93"/>
      <c r="P30" s="93"/>
      <c r="Q30" s="93"/>
    </row>
    <row r="31" ht="20" customHeight="1" spans="1:17">
      <c r="A31" s="78"/>
      <c r="B31" s="84"/>
      <c r="C31" s="84"/>
      <c r="D31" s="93"/>
      <c r="E31" s="72"/>
      <c r="F31" s="26"/>
      <c r="G31" s="26"/>
      <c r="H31" s="72"/>
      <c r="I31" s="72"/>
      <c r="J31" s="72"/>
      <c r="K31" s="72"/>
      <c r="L31" s="72"/>
      <c r="M31" s="72"/>
      <c r="N31" s="93"/>
      <c r="O31" s="93"/>
      <c r="P31" s="93"/>
      <c r="Q31" s="93"/>
    </row>
    <row r="32" ht="15.95" customHeight="1" spans="1:1">
      <c r="A32" s="94" t="s">
        <v>83</v>
      </c>
    </row>
    <row r="33" ht="15.95" customHeight="1" spans="1:1">
      <c r="A33" s="94" t="s">
        <v>84</v>
      </c>
    </row>
    <row r="34" ht="15.95" customHeight="1" spans="1:1">
      <c r="A34" s="94" t="s">
        <v>85</v>
      </c>
    </row>
  </sheetData>
  <mergeCells count="48">
    <mergeCell ref="A2:Q2"/>
    <mergeCell ref="A3:Q3"/>
    <mergeCell ref="A5:C5"/>
    <mergeCell ref="D5:F5"/>
    <mergeCell ref="H5:M5"/>
    <mergeCell ref="N5:O5"/>
    <mergeCell ref="P5:Q5"/>
    <mergeCell ref="A6:C6"/>
    <mergeCell ref="D6:F6"/>
    <mergeCell ref="H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D10:G10"/>
    <mergeCell ref="H10:K10"/>
    <mergeCell ref="L10:O10"/>
    <mergeCell ref="P10:Q10"/>
    <mergeCell ref="B11:Q11"/>
    <mergeCell ref="H12:M12"/>
    <mergeCell ref="N12:P12"/>
    <mergeCell ref="A12:A31"/>
    <mergeCell ref="B12:B13"/>
    <mergeCell ref="B14:B21"/>
    <mergeCell ref="B22:B29"/>
    <mergeCell ref="B30:B31"/>
    <mergeCell ref="C12:C13"/>
    <mergeCell ref="C14:C15"/>
    <mergeCell ref="C16:C17"/>
    <mergeCell ref="C18:C20"/>
    <mergeCell ref="C22:C23"/>
    <mergeCell ref="C24:C26"/>
    <mergeCell ref="C28:C29"/>
    <mergeCell ref="C30:C31"/>
    <mergeCell ref="D12:D13"/>
    <mergeCell ref="E12:E13"/>
    <mergeCell ref="F12:F13"/>
    <mergeCell ref="G12:G13"/>
    <mergeCell ref="Q12:Q13"/>
    <mergeCell ref="A7:C10"/>
  </mergeCells>
  <printOptions horizontalCentered="1"/>
  <pageMargins left="0.590551181102362" right="0.511811023622047" top="0.196850393700787" bottom="0.118110236220472" header="0.196850393700787" footer="0.31496062992126"/>
  <pageSetup paperSize="9" scale="63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J7" sqref="J7"/>
    </sheetView>
  </sheetViews>
  <sheetFormatPr defaultColWidth="9" defaultRowHeight="13.5"/>
  <cols>
    <col min="1" max="1" width="4.625" customWidth="1"/>
    <col min="2" max="2" width="6.375" customWidth="1"/>
    <col min="3" max="3" width="8.625" customWidth="1"/>
    <col min="4" max="4" width="18.75" customWidth="1"/>
    <col min="5" max="5" width="5.125" customWidth="1"/>
    <col min="6" max="6" width="5" customWidth="1"/>
    <col min="7" max="7" width="10.375" customWidth="1"/>
    <col min="8" max="8" width="10.625" customWidth="1"/>
    <col min="9" max="9" width="5.75" customWidth="1"/>
    <col min="10" max="10" width="7.625" customWidth="1"/>
    <col min="11" max="11" width="6.125" customWidth="1"/>
  </cols>
  <sheetData>
    <row r="1" s="1" customFormat="1" ht="16.5" customHeight="1" spans="1:4">
      <c r="A1" s="3" t="s">
        <v>86</v>
      </c>
      <c r="B1" s="4"/>
      <c r="C1" s="4"/>
      <c r="D1" s="4"/>
    </row>
    <row r="2" ht="23.1" customHeight="1" spans="1:11">
      <c r="A2" s="5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2.95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9" customHeight="1" spans="1:11">
      <c r="A4" s="8" t="s">
        <v>3</v>
      </c>
      <c r="B4" s="8"/>
      <c r="C4" s="8"/>
      <c r="D4" s="8" t="str">
        <f>附件1!D4</f>
        <v>治平镇2022年农作物户用晾晒场建设项目</v>
      </c>
      <c r="E4" s="8"/>
      <c r="F4" s="8"/>
      <c r="G4" s="8" t="s">
        <v>88</v>
      </c>
      <c r="H4" s="8" t="str">
        <f>附件1!H4</f>
        <v>尹婉琴  0933-2350099</v>
      </c>
      <c r="I4" s="8"/>
      <c r="J4" s="8"/>
      <c r="K4" s="8"/>
    </row>
    <row r="5" s="2" customFormat="1" ht="15" customHeight="1" spans="1:11">
      <c r="A5" s="8" t="s">
        <v>7</v>
      </c>
      <c r="B5" s="8"/>
      <c r="C5" s="8"/>
      <c r="D5" s="9" t="str">
        <f>附件1!D5</f>
        <v>静宁县农业农村局</v>
      </c>
      <c r="E5" s="9"/>
      <c r="F5" s="9"/>
      <c r="G5" s="8" t="s">
        <v>9</v>
      </c>
      <c r="H5" s="8" t="str">
        <f>附件1!H5</f>
        <v>静宁县治平镇人民政府</v>
      </c>
      <c r="I5" s="8"/>
      <c r="J5" s="8"/>
      <c r="K5" s="8"/>
    </row>
    <row r="6" s="2" customFormat="1" ht="23.25" customHeight="1" spans="1:11">
      <c r="A6" s="8" t="s">
        <v>11</v>
      </c>
      <c r="B6" s="8"/>
      <c r="C6" s="8"/>
      <c r="D6" s="10"/>
      <c r="E6" s="8" t="s">
        <v>89</v>
      </c>
      <c r="F6" s="8"/>
      <c r="G6" s="8" t="s">
        <v>90</v>
      </c>
      <c r="H6" s="8"/>
      <c r="I6" s="8" t="s">
        <v>91</v>
      </c>
      <c r="J6" s="8" t="s">
        <v>92</v>
      </c>
      <c r="K6" s="8" t="s">
        <v>93</v>
      </c>
    </row>
    <row r="7" s="2" customFormat="1" ht="14.1" customHeight="1" spans="1:11">
      <c r="A7" s="8"/>
      <c r="B7" s="8"/>
      <c r="C7" s="8"/>
      <c r="D7" s="10" t="s">
        <v>12</v>
      </c>
      <c r="E7" s="11">
        <f>附件1!F6</f>
        <v>60</v>
      </c>
      <c r="F7" s="11"/>
      <c r="G7" s="12">
        <v>60</v>
      </c>
      <c r="H7" s="12"/>
      <c r="I7" s="8">
        <v>10</v>
      </c>
      <c r="J7" s="12">
        <f>G7/E7%</f>
        <v>100</v>
      </c>
      <c r="K7" s="8">
        <v>10</v>
      </c>
    </row>
    <row r="8" s="2" customFormat="1" ht="14.1" customHeight="1" spans="1:11">
      <c r="A8" s="8"/>
      <c r="B8" s="8"/>
      <c r="C8" s="8"/>
      <c r="D8" s="13" t="s">
        <v>94</v>
      </c>
      <c r="E8" s="8">
        <f>E7</f>
        <v>60</v>
      </c>
      <c r="F8" s="8"/>
      <c r="G8" s="12"/>
      <c r="H8" s="12"/>
      <c r="I8" s="8" t="s">
        <v>95</v>
      </c>
      <c r="J8" s="12">
        <f>G8/E8%</f>
        <v>0</v>
      </c>
      <c r="K8" s="8" t="s">
        <v>95</v>
      </c>
    </row>
    <row r="9" s="2" customFormat="1" ht="14.1" customHeight="1" spans="1:11">
      <c r="A9" s="8"/>
      <c r="B9" s="8"/>
      <c r="C9" s="8"/>
      <c r="D9" s="10" t="s">
        <v>96</v>
      </c>
      <c r="E9" s="11"/>
      <c r="F9" s="11"/>
      <c r="G9" s="8"/>
      <c r="H9" s="8"/>
      <c r="I9" s="8" t="s">
        <v>95</v>
      </c>
      <c r="J9" s="48"/>
      <c r="K9" s="8" t="s">
        <v>95</v>
      </c>
    </row>
    <row r="10" s="2" customFormat="1" ht="14.1" customHeight="1" spans="1:11">
      <c r="A10" s="14" t="s">
        <v>62</v>
      </c>
      <c r="B10" s="15" t="s">
        <v>97</v>
      </c>
      <c r="C10" s="16"/>
      <c r="D10" s="16"/>
      <c r="E10" s="16"/>
      <c r="F10" s="17"/>
      <c r="G10" s="15" t="s">
        <v>98</v>
      </c>
      <c r="H10" s="16"/>
      <c r="I10" s="16"/>
      <c r="J10" s="16"/>
      <c r="K10" s="17"/>
    </row>
    <row r="11" s="2" customFormat="1" ht="72" customHeight="1" spans="1:11">
      <c r="A11" s="18"/>
      <c r="B11" s="19" t="str">
        <f>附件1!B10</f>
        <v>硬化安宁村晾晒场2040平方米；硬化伍坪村晾晒场710平方米；硬化后沟村晾晒场530平方米；硬化刘河村晾晒场1720平方米。</v>
      </c>
      <c r="C11" s="20"/>
      <c r="D11" s="20"/>
      <c r="E11" s="20"/>
      <c r="F11" s="20"/>
      <c r="G11" s="19" t="str">
        <f>B11</f>
        <v>硬化安宁村晾晒场2040平方米；硬化伍坪村晾晒场710平方米；硬化后沟村晾晒场530平方米；硬化刘河村晾晒场1720平方米。</v>
      </c>
      <c r="H11" s="20"/>
      <c r="I11" s="20"/>
      <c r="J11" s="20"/>
      <c r="K11" s="20"/>
    </row>
    <row r="12" s="2" customFormat="1" ht="27.95" customHeight="1" spans="1:11">
      <c r="A12" s="21" t="s">
        <v>63</v>
      </c>
      <c r="B12" s="8" t="s">
        <v>99</v>
      </c>
      <c r="C12" s="8" t="s">
        <v>20</v>
      </c>
      <c r="D12" s="8" t="s">
        <v>21</v>
      </c>
      <c r="E12" s="8"/>
      <c r="F12" s="8" t="s">
        <v>91</v>
      </c>
      <c r="G12" s="8" t="s">
        <v>64</v>
      </c>
      <c r="H12" s="8" t="s">
        <v>100</v>
      </c>
      <c r="I12" s="8" t="s">
        <v>93</v>
      </c>
      <c r="J12" s="64" t="s">
        <v>101</v>
      </c>
      <c r="K12" s="64"/>
    </row>
    <row r="13" s="2" customFormat="1" ht="12" customHeight="1" spans="1:11">
      <c r="A13" s="22" t="s">
        <v>63</v>
      </c>
      <c r="B13" s="23" t="s">
        <v>102</v>
      </c>
      <c r="C13" s="23" t="s">
        <v>24</v>
      </c>
      <c r="D13" s="24" t="str">
        <f>附件1!E12</f>
        <v>硬化晾晒场（**平米）</v>
      </c>
      <c r="E13" s="25"/>
      <c r="F13" s="26">
        <v>10</v>
      </c>
      <c r="G13" s="26" t="str">
        <f>附件1!I12</f>
        <v>≥5000平米</v>
      </c>
      <c r="H13" s="27" t="str">
        <f>G13</f>
        <v>≥5000平米</v>
      </c>
      <c r="I13" s="26">
        <v>10</v>
      </c>
      <c r="J13" s="65"/>
      <c r="K13" s="66"/>
    </row>
    <row r="14" s="2" customFormat="1" ht="12" customHeight="1" spans="1:11">
      <c r="A14" s="28"/>
      <c r="B14" s="29"/>
      <c r="C14" s="29"/>
      <c r="D14" s="24"/>
      <c r="E14" s="25"/>
      <c r="F14" s="26"/>
      <c r="G14" s="26"/>
      <c r="H14" s="26"/>
      <c r="I14" s="26"/>
      <c r="J14" s="65"/>
      <c r="K14" s="66"/>
    </row>
    <row r="15" s="2" customFormat="1" ht="12" customHeight="1" spans="1:11">
      <c r="A15" s="28"/>
      <c r="B15" s="29"/>
      <c r="C15" s="30" t="s">
        <v>27</v>
      </c>
      <c r="D15" s="31" t="str">
        <f>附件1!E14</f>
        <v>项目（工程）验收合格率 （100%）</v>
      </c>
      <c r="E15" s="32"/>
      <c r="F15" s="33">
        <v>15</v>
      </c>
      <c r="G15" s="34">
        <f>附件1!I14</f>
        <v>1</v>
      </c>
      <c r="H15" s="35">
        <f>G15</f>
        <v>1</v>
      </c>
      <c r="I15" s="33">
        <v>15</v>
      </c>
      <c r="J15" s="8"/>
      <c r="K15" s="8"/>
    </row>
    <row r="16" s="2" customFormat="1" ht="12" customHeight="1" spans="1:11">
      <c r="A16" s="28"/>
      <c r="B16" s="29"/>
      <c r="C16" s="30"/>
      <c r="D16" s="31"/>
      <c r="E16" s="32"/>
      <c r="F16" s="36"/>
      <c r="G16" s="34"/>
      <c r="H16" s="27"/>
      <c r="I16" s="36"/>
      <c r="J16" s="8"/>
      <c r="K16" s="8"/>
    </row>
    <row r="17" s="2" customFormat="1" ht="12.6" customHeight="1" spans="1:11">
      <c r="A17" s="28"/>
      <c r="B17" s="29"/>
      <c r="C17" s="30"/>
      <c r="D17" s="37"/>
      <c r="E17" s="38"/>
      <c r="F17" s="8"/>
      <c r="G17" s="8"/>
      <c r="H17" s="27" t="s">
        <v>103</v>
      </c>
      <c r="I17" s="8"/>
      <c r="J17" s="8"/>
      <c r="K17" s="8"/>
    </row>
    <row r="18" s="2" customFormat="1" ht="12.6" customHeight="1" spans="1:11">
      <c r="A18" s="28"/>
      <c r="B18" s="29"/>
      <c r="C18" s="30" t="s">
        <v>29</v>
      </c>
      <c r="D18" s="37" t="str">
        <f>附件1!E16</f>
        <v>项目（工程）完成及时率（100%）</v>
      </c>
      <c r="E18" s="38"/>
      <c r="F18" s="11">
        <v>10</v>
      </c>
      <c r="G18" s="39">
        <f>附件1!I16</f>
        <v>1</v>
      </c>
      <c r="H18" s="39">
        <f>G18</f>
        <v>1</v>
      </c>
      <c r="I18" s="11">
        <v>10</v>
      </c>
      <c r="J18" s="8"/>
      <c r="K18" s="8"/>
    </row>
    <row r="19" s="2" customFormat="1" ht="12.6" customHeight="1" spans="1:11">
      <c r="A19" s="28"/>
      <c r="B19" s="29"/>
      <c r="C19" s="30"/>
      <c r="D19" s="37">
        <f>附件1!E17</f>
        <v>0</v>
      </c>
      <c r="E19" s="38"/>
      <c r="F19" s="8"/>
      <c r="G19" s="39"/>
      <c r="H19" s="39"/>
      <c r="I19" s="11"/>
      <c r="J19" s="8"/>
      <c r="K19" s="8"/>
    </row>
    <row r="20" s="2" customFormat="1" ht="12.6" customHeight="1" spans="1:11">
      <c r="A20" s="28"/>
      <c r="B20" s="29"/>
      <c r="C20" s="30"/>
      <c r="D20" s="37"/>
      <c r="E20" s="38"/>
      <c r="F20" s="8"/>
      <c r="G20" s="8"/>
      <c r="H20" s="39" t="s">
        <v>103</v>
      </c>
      <c r="I20" s="8"/>
      <c r="J20" s="8"/>
      <c r="K20" s="8"/>
    </row>
    <row r="21" s="2" customFormat="1" ht="12.6" customHeight="1" spans="1:11">
      <c r="A21" s="28"/>
      <c r="B21" s="29"/>
      <c r="C21" s="30" t="s">
        <v>31</v>
      </c>
      <c r="D21" s="40" t="str">
        <f>附件1!E18</f>
        <v>补助标准（120元/平米）</v>
      </c>
      <c r="E21" s="41"/>
      <c r="F21" s="36">
        <v>10</v>
      </c>
      <c r="G21" s="42" t="s">
        <v>33</v>
      </c>
      <c r="H21" s="27" t="s">
        <v>33</v>
      </c>
      <c r="I21" s="36">
        <v>10</v>
      </c>
      <c r="J21" s="8"/>
      <c r="K21" s="8"/>
    </row>
    <row r="22" s="2" customFormat="1" ht="12.6" customHeight="1" spans="1:11">
      <c r="A22" s="28"/>
      <c r="B22" s="29"/>
      <c r="C22" s="30"/>
      <c r="D22" s="40"/>
      <c r="E22" s="41"/>
      <c r="F22" s="36" t="s">
        <v>103</v>
      </c>
      <c r="G22" s="43"/>
      <c r="H22" s="27" t="s">
        <v>103</v>
      </c>
      <c r="I22" s="36" t="s">
        <v>103</v>
      </c>
      <c r="J22" s="8"/>
      <c r="K22" s="8"/>
    </row>
    <row r="23" s="2" customFormat="1" ht="12.6" customHeight="1" spans="1:11">
      <c r="A23" s="28"/>
      <c r="B23" s="29"/>
      <c r="C23" s="30"/>
      <c r="D23" s="40"/>
      <c r="E23" s="41"/>
      <c r="F23" s="44"/>
      <c r="G23" s="34"/>
      <c r="H23" s="27" t="s">
        <v>103</v>
      </c>
      <c r="I23" s="44"/>
      <c r="J23" s="8"/>
      <c r="K23" s="8"/>
    </row>
    <row r="24" s="2" customFormat="1" ht="12.6" customHeight="1" spans="1:11">
      <c r="A24" s="28"/>
      <c r="B24" s="23" t="s">
        <v>104</v>
      </c>
      <c r="C24" s="30" t="s">
        <v>35</v>
      </c>
      <c r="D24" s="40" t="str">
        <f>附件1!E19</f>
        <v>带动增加人均年收入</v>
      </c>
      <c r="E24" s="41"/>
      <c r="F24" s="44">
        <v>10</v>
      </c>
      <c r="G24" s="45" t="str">
        <f>附件1!I19</f>
        <v>≥0.05万元</v>
      </c>
      <c r="H24" s="27" t="str">
        <f>G24</f>
        <v>≥0.05万元</v>
      </c>
      <c r="I24" s="44">
        <v>10</v>
      </c>
      <c r="J24" s="8"/>
      <c r="K24" s="8"/>
    </row>
    <row r="25" s="2" customFormat="1" ht="12.6" customHeight="1" spans="1:11">
      <c r="A25" s="28"/>
      <c r="B25" s="29"/>
      <c r="C25" s="30"/>
      <c r="D25" s="46"/>
      <c r="E25" s="47"/>
      <c r="F25" s="44"/>
      <c r="G25" s="44"/>
      <c r="H25" s="27" t="s">
        <v>103</v>
      </c>
      <c r="I25" s="44"/>
      <c r="J25" s="8"/>
      <c r="K25" s="8"/>
    </row>
    <row r="26" s="2" customFormat="1" ht="12.6" customHeight="1" spans="1:11">
      <c r="A26" s="28"/>
      <c r="B26" s="29"/>
      <c r="C26" s="30"/>
      <c r="D26" s="48"/>
      <c r="E26" s="48"/>
      <c r="F26" s="49"/>
      <c r="G26" s="8"/>
      <c r="H26" s="27" t="s">
        <v>103</v>
      </c>
      <c r="I26" s="49"/>
      <c r="J26" s="8"/>
      <c r="K26" s="8"/>
    </row>
    <row r="27" s="2" customFormat="1" ht="12.6" customHeight="1" spans="1:11">
      <c r="A27" s="28"/>
      <c r="B27" s="29"/>
      <c r="C27" s="30" t="s">
        <v>38</v>
      </c>
      <c r="D27" s="50" t="str">
        <f>附件1!E20</f>
        <v>受益人口数</v>
      </c>
      <c r="E27" s="50"/>
      <c r="F27" s="51">
        <v>10</v>
      </c>
      <c r="G27" s="36" t="str">
        <f>附件1!I20</f>
        <v>≥4637人</v>
      </c>
      <c r="H27" s="27" t="str">
        <f>G27</f>
        <v>≥4637人</v>
      </c>
      <c r="I27" s="51">
        <v>10</v>
      </c>
      <c r="J27" s="8"/>
      <c r="K27" s="8"/>
    </row>
    <row r="28" s="2" customFormat="1" ht="12.6" customHeight="1" spans="1:11">
      <c r="A28" s="28"/>
      <c r="B28" s="29"/>
      <c r="C28" s="30"/>
      <c r="D28" s="50"/>
      <c r="E28" s="50"/>
      <c r="F28" s="51"/>
      <c r="G28" s="36"/>
      <c r="H28" s="27"/>
      <c r="I28" s="51"/>
      <c r="J28" s="8"/>
      <c r="K28" s="8"/>
    </row>
    <row r="29" s="2" customFormat="1" ht="12.6" customHeight="1" spans="1:11">
      <c r="A29" s="28"/>
      <c r="B29" s="29"/>
      <c r="C29" s="30"/>
      <c r="D29" s="50"/>
      <c r="E29" s="50"/>
      <c r="F29" s="52"/>
      <c r="G29" s="36"/>
      <c r="H29" s="27" t="s">
        <v>103</v>
      </c>
      <c r="I29" s="52"/>
      <c r="J29" s="8"/>
      <c r="K29" s="8"/>
    </row>
    <row r="30" s="2" customFormat="1" ht="12.6" customHeight="1" spans="1:11">
      <c r="A30" s="28"/>
      <c r="B30" s="29"/>
      <c r="C30" s="30" t="s">
        <v>41</v>
      </c>
      <c r="D30" s="48"/>
      <c r="E30" s="48"/>
      <c r="F30" s="52"/>
      <c r="G30" s="8"/>
      <c r="H30" s="27"/>
      <c r="I30" s="52"/>
      <c r="J30" s="8"/>
      <c r="K30" s="8"/>
    </row>
    <row r="31" s="2" customFormat="1" ht="12.6" customHeight="1" spans="1:11">
      <c r="A31" s="28"/>
      <c r="B31" s="29"/>
      <c r="C31" s="53" t="s">
        <v>105</v>
      </c>
      <c r="D31" s="54" t="str">
        <f>附件1!E23</f>
        <v>工程使用年限</v>
      </c>
      <c r="E31" s="54"/>
      <c r="F31" s="8">
        <v>10</v>
      </c>
      <c r="G31" s="36" t="str">
        <f>附件1!I23</f>
        <v>≥8年</v>
      </c>
      <c r="H31" s="27" t="str">
        <f>G31</f>
        <v>≥8年</v>
      </c>
      <c r="I31" s="8">
        <v>10</v>
      </c>
      <c r="J31" s="8"/>
      <c r="K31" s="8"/>
    </row>
    <row r="32" s="2" customFormat="1" ht="12.6" customHeight="1" spans="1:11">
      <c r="A32" s="28"/>
      <c r="B32" s="55"/>
      <c r="C32" s="53"/>
      <c r="D32" s="48"/>
      <c r="E32" s="48"/>
      <c r="F32" s="8"/>
      <c r="G32" s="34"/>
      <c r="H32" s="27" t="s">
        <v>103</v>
      </c>
      <c r="I32" s="8"/>
      <c r="J32" s="8"/>
      <c r="K32" s="8"/>
    </row>
    <row r="33" s="2" customFormat="1" ht="12.6" customHeight="1" spans="1:11">
      <c r="A33" s="28"/>
      <c r="B33" s="30" t="s">
        <v>106</v>
      </c>
      <c r="C33" s="30" t="s">
        <v>46</v>
      </c>
      <c r="D33" s="54" t="str">
        <f>附件1!E24</f>
        <v>受益人口满意度</v>
      </c>
      <c r="E33" s="54"/>
      <c r="F33" s="36">
        <v>15</v>
      </c>
      <c r="G33" s="36" t="str">
        <f>附件1!I24</f>
        <v>≥97%</v>
      </c>
      <c r="H33" s="27" t="str">
        <f>G33</f>
        <v>≥97%</v>
      </c>
      <c r="I33" s="36">
        <v>15</v>
      </c>
      <c r="J33" s="8"/>
      <c r="K33" s="8"/>
    </row>
    <row r="34" s="2" customFormat="1" ht="12.6" customHeight="1" spans="1:11">
      <c r="A34" s="28"/>
      <c r="B34" s="30"/>
      <c r="C34" s="30"/>
      <c r="D34" s="48"/>
      <c r="E34" s="48"/>
      <c r="F34" s="13"/>
      <c r="G34" s="8"/>
      <c r="H34" s="27" t="s">
        <v>103</v>
      </c>
      <c r="I34" s="13"/>
      <c r="J34" s="8"/>
      <c r="K34" s="8"/>
    </row>
    <row r="35" s="2" customFormat="1" ht="12.6" customHeight="1" spans="1:11">
      <c r="A35" s="56"/>
      <c r="B35" s="30"/>
      <c r="C35" s="30"/>
      <c r="D35" s="48"/>
      <c r="E35" s="48"/>
      <c r="F35" s="13"/>
      <c r="G35" s="8"/>
      <c r="H35" s="57" t="s">
        <v>103</v>
      </c>
      <c r="I35" s="13"/>
      <c r="J35" s="8"/>
      <c r="K35" s="8"/>
    </row>
    <row r="36" s="2" customFormat="1" ht="12.6" customHeight="1" spans="1:11">
      <c r="A36" s="58" t="s">
        <v>107</v>
      </c>
      <c r="B36" s="58"/>
      <c r="C36" s="58"/>
      <c r="D36" s="58"/>
      <c r="E36" s="58"/>
      <c r="F36" s="58">
        <f>SUM(F13:F35)+K7</f>
        <v>100</v>
      </c>
      <c r="G36" s="58"/>
      <c r="H36" s="58"/>
      <c r="I36" s="58">
        <f>SUM(I13:I35)+K7</f>
        <v>100</v>
      </c>
      <c r="J36" s="8"/>
      <c r="K36" s="8"/>
    </row>
    <row r="37" s="2" customFormat="1" ht="36.95" customHeight="1" spans="1:11">
      <c r="A37" s="59" t="s">
        <v>108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="2" customFormat="1" ht="23.45" customHeight="1" spans="1:11">
      <c r="A38" s="61" t="s">
        <v>109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="2" customFormat="1" ht="36" customHeight="1" spans="1:11">
      <c r="A39" s="62" t="s">
        <v>110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1" spans="7:7">
      <c r="G41" s="63"/>
    </row>
  </sheetData>
  <mergeCells count="87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A36:E36"/>
    <mergeCell ref="G36:H36"/>
    <mergeCell ref="J36:K36"/>
    <mergeCell ref="A37:K37"/>
    <mergeCell ref="A38:K38"/>
    <mergeCell ref="A39:K39"/>
    <mergeCell ref="A10:A11"/>
    <mergeCell ref="A13:A35"/>
    <mergeCell ref="B13:B23"/>
    <mergeCell ref="B24:B32"/>
    <mergeCell ref="B33:B35"/>
    <mergeCell ref="C13:C14"/>
    <mergeCell ref="C15:C17"/>
    <mergeCell ref="C18:C20"/>
    <mergeCell ref="C21:C23"/>
    <mergeCell ref="C24:C26"/>
    <mergeCell ref="C27:C29"/>
    <mergeCell ref="C33:C35"/>
    <mergeCell ref="A6:C9"/>
  </mergeCells>
  <pageMargins left="0.786805555555556" right="0.55" top="0.590277777777778" bottom="0.39305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天彩广告℡¹⁸²⁹³³⁸⁷⁸⁹⁹</cp:lastModifiedBy>
  <dcterms:created xsi:type="dcterms:W3CDTF">2018-01-10T08:33:00Z</dcterms:created>
  <cp:lastPrinted>2019-09-04T10:17:00Z</cp:lastPrinted>
  <dcterms:modified xsi:type="dcterms:W3CDTF">2023-04-17T15:25:28Z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20</vt:lpwstr>
  </property>
  <property fmtid="{D5CDD505-2E9C-101B-9397-08002B2CF9AE}" pid="4" name="ICV">
    <vt:lpwstr>D1ED5873568948EC811A1333E69419C5</vt:lpwstr>
  </property>
  <property fmtid="{D5CDD505-2E9C-101B-9397-08002B2CF9AE}" pid="5" name="KSOReadingLayout">
    <vt:bool>true</vt:bool>
  </property>
</Properties>
</file>